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<sst xmlns="http://schemas.openxmlformats.org/spreadsheetml/2006/main" count="16">
  <si>
    <t>阳西县2024年第一季度政策性能每母猪保险承保明细表</t>
  </si>
  <si>
    <t xml:space="preserve">统计时间：2024年1月1日至2024年3月31日                                                            单位：头、元                                                                                                                                                           </t>
  </si>
  <si>
    <t>序号</t>
  </si>
  <si>
    <t>养殖场（投保单位）</t>
  </si>
  <si>
    <t xml:space="preserve">投保数量 </t>
  </si>
  <si>
    <t>保险金额</t>
  </si>
  <si>
    <t>保险费</t>
  </si>
  <si>
    <t>小计</t>
  </si>
  <si>
    <t xml:space="preserve"> 央财负担          （40%）</t>
  </si>
  <si>
    <t>省级负担（25%）</t>
  </si>
  <si>
    <t>市级负担(5%)</t>
  </si>
  <si>
    <t>县级负担(5%)</t>
  </si>
  <si>
    <t>个人负担(25%)</t>
  </si>
  <si>
    <t>关英</t>
  </si>
  <si>
    <t>阳西温氏禽畜有限公司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</si>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</sst>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3">
    <font>
      <sz val="11"/>
      <color theme="1"/>
      <name val="等线"/>
      <charset val="134"/>
      <scheme val="minor"/>
    </font>
    <font>
      <sz val="11"/>
      <color theme="1"/>
      <name val="华文宋体"/>
      <charset val="134"/>
    </font>
    <font>
      <b/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7" borderId="10" applyNumberFormat="0" applyAlignment="0" applyProtection="0">
      <alignment vertical="center"/>
    </xf>
    <xf numFmtId="0" fontId="9" fillId="7" borderId="9" applyNumberFormat="0" applyAlignment="0" applyProtection="0">
      <alignment vertical="center"/>
    </xf>
    <xf numFmtId="0" fontId="5" fillId="4" borderId="8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 wrapText="1"/>
    </xf>
    <xf numFmtId="177" fontId="1" fillId="0" borderId="0" xfId="0" applyNumberFormat="1" applyFont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2:L8"/>
  <sheetViews>
    <sheetView tabSelected="1" workbookViewId="0">
      <selection activeCell="G7" sqref="G7"/>
    </sheetView>
  </sheetViews>
  <sheetFormatPr defaultColWidth="9" defaultRowHeight="13.5" outlineLevelRow="7"/>
  <cols>
    <col min="1" max="1" width="2.75" style="1" customWidth="1"/>
    <col min="2" max="2" width="7.83333333333333" style="1" customWidth="1"/>
    <col min="3" max="3" width="24.8333333333333" style="1" customWidth="1"/>
    <col min="4" max="8" width="12.5833333333333" style="1" customWidth="1"/>
    <col min="9" max="10" width="11.1666666666667" style="1" customWidth="1"/>
    <col min="11" max="11" width="11.3333333333333" style="1" customWidth="1"/>
    <col min="12" max="16384" width="9" style="1"/>
  </cols>
  <sheetData>
    <row r="2" ht="36" customHeight="1" spans="2:1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ht="31" customHeight="1" spans="2:11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4" ht="20.15" customHeight="1" spans="2:11"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6"/>
      <c r="H4" s="6"/>
      <c r="I4" s="6"/>
      <c r="J4" s="6"/>
      <c r="K4" s="12"/>
    </row>
    <row r="5" ht="32.5" customHeight="1" spans="2:11">
      <c r="B5" s="7"/>
      <c r="C5" s="7"/>
      <c r="D5" s="7"/>
      <c r="E5" s="7"/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</row>
    <row r="6" ht="30" customHeight="1" spans="2:12">
      <c r="B6" s="10">
        <v>1</v>
      </c>
      <c r="C6" s="11" t="s">
        <v>13</v>
      </c>
      <c r="D6" s="11">
        <v>100</v>
      </c>
      <c r="E6" s="11">
        <f>D6*2500</f>
        <v>250000</v>
      </c>
      <c r="F6" s="11">
        <f>D6*175</f>
        <v>17500</v>
      </c>
      <c r="G6" s="11">
        <f>ROUNDUP(F6*0.4,2)</f>
        <v>7000</v>
      </c>
      <c r="H6" s="11">
        <f>F6*0.25</f>
        <v>4375</v>
      </c>
      <c r="I6" s="13">
        <f>F6*0.05</f>
        <v>875</v>
      </c>
      <c r="J6" s="13">
        <f t="shared" ref="J6:J7" si="0">I6</f>
        <v>875</v>
      </c>
      <c r="K6" s="13">
        <f>F6*0.25</f>
        <v>4375</v>
      </c>
      <c r="L6" s="14"/>
    </row>
    <row r="7" ht="33" customHeight="1" spans="2:12">
      <c r="B7" s="10">
        <v>2</v>
      </c>
      <c r="C7" s="11" t="s">
        <v>14</v>
      </c>
      <c r="D7" s="11">
        <v>5000</v>
      </c>
      <c r="E7" s="11">
        <f>D7*2500</f>
        <v>12500000</v>
      </c>
      <c r="F7" s="11">
        <f>D7*175</f>
        <v>875000</v>
      </c>
      <c r="G7" s="11">
        <f t="shared" ref="G7" si="1">ROUNDUP(F7*0.4,2)</f>
        <v>350000</v>
      </c>
      <c r="H7" s="11">
        <f>F7*0.25</f>
        <v>218750</v>
      </c>
      <c r="I7" s="13">
        <f>F7*0.05</f>
        <v>43750</v>
      </c>
      <c r="J7" s="13">
        <f t="shared" si="0"/>
        <v>43750</v>
      </c>
      <c r="K7" s="13">
        <f>F7*0.25</f>
        <v>218750</v>
      </c>
      <c r="L7" s="14"/>
    </row>
    <row r="8" ht="30" customHeight="1" spans="2:12">
      <c r="B8" s="11" t="s">
        <v>15</v>
      </c>
      <c r="C8" s="11"/>
      <c r="D8" s="11">
        <f t="shared" ref="D8:K8" si="2">SUM(D6:D7)</f>
        <v>5100</v>
      </c>
      <c r="E8" s="11">
        <f t="shared" si="2"/>
        <v>12750000</v>
      </c>
      <c r="F8" s="11">
        <f t="shared" si="2"/>
        <v>892500</v>
      </c>
      <c r="G8" s="11">
        <f t="shared" si="2"/>
        <v>357000</v>
      </c>
      <c r="H8" s="11">
        <f t="shared" si="2"/>
        <v>223125</v>
      </c>
      <c r="I8" s="9">
        <f t="shared" si="2"/>
        <v>44625</v>
      </c>
      <c r="J8" s="9">
        <f t="shared" si="2"/>
        <v>44625</v>
      </c>
      <c r="K8" s="9">
        <f t="shared" si="2"/>
        <v>223125</v>
      </c>
      <c r="L8" s="14"/>
    </row>
  </sheetData>
  <mergeCells count="8">
    <mergeCell ref="B2:K2"/>
    <mergeCell ref="B3:K3"/>
    <mergeCell ref="F4:K4"/>
    <mergeCell ref="B8:C8"/>
    <mergeCell ref="B4:B5"/>
    <mergeCell ref="C4:C5"/>
    <mergeCell ref="D4:D5"/>
    <mergeCell ref="E4:E5"/>
  </mergeCells>
  <pageMargins left="0" right="0" top="0.156944444444444" bottom="0.15694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2015-06-05T18:17:00Z</dcterms:created>
  <dcterms:modified xsi:type="dcterms:W3CDTF">2024-07-16T08:09:50Z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09D6CBA50B5241BDB2C834652A0171FB_12</vt:lpwstr>
  </property>
  <property fmtid="{D5CDD505-2E9C-101B-9397-08002B2CF9AE}" pid="3" name="KSOProductBuildVer">
    <vt:lpwstr>2052-10.8.0.5874</vt:lpwstr>
  </property>
</Properties>
</file>