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<sst xmlns="http://schemas.openxmlformats.org/spreadsheetml/2006/main" count="18">
  <si>
    <t>阳西县2024年第一季度政策性育肥猪保险承保明细表</t>
  </si>
  <si>
    <t>统计时间：2024年1月1日至2024年3月31日                                                                          单位：头、元</t>
  </si>
  <si>
    <t>序号</t>
  </si>
  <si>
    <t>养殖场（投保单位）</t>
  </si>
  <si>
    <t xml:space="preserve">投保数量 </t>
  </si>
  <si>
    <t>保险金额</t>
  </si>
  <si>
    <t>保险费</t>
  </si>
  <si>
    <t>小计</t>
  </si>
  <si>
    <t xml:space="preserve"> 央财负担          （40%）</t>
  </si>
  <si>
    <t>省级负担（25%）</t>
  </si>
  <si>
    <t>市级负担(5%)</t>
  </si>
  <si>
    <t>县级负担(5%)</t>
  </si>
  <si>
    <t>个人负担(25%)</t>
  </si>
  <si>
    <t>阳西县丰沃生态农业有限公司</t>
  </si>
  <si>
    <t>邝祖宇</t>
  </si>
  <si>
    <t>阳西温氏畜牧有限公司</t>
  </si>
  <si>
    <t>韦顶璇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</si>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</sst>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华文宋体"/>
      <charset val="134"/>
    </font>
    <font>
      <b/>
      <sz val="18"/>
      <color theme="1"/>
      <name val="方正小标宋简体"/>
      <charset val="134"/>
    </font>
    <font>
      <b/>
      <sz val="11"/>
      <color theme="1"/>
      <name val="黑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1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10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4" borderId="9" applyNumberFormat="0" applyAlignment="0" applyProtection="0">
      <alignment vertical="center"/>
    </xf>
    <xf numFmtId="0" fontId="6" fillId="4" borderId="8" applyNumberFormat="0" applyAlignment="0" applyProtection="0">
      <alignment vertical="center"/>
    </xf>
    <xf numFmtId="0" fontId="20" fillId="25" borderId="14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B2:K10"/>
  <sheetViews>
    <sheetView tabSelected="1" zoomScale="85" zoomScaleNormal="85" workbookViewId="0">
      <selection activeCell="B2" sqref="B2:K2"/>
    </sheetView>
  </sheetViews>
  <sheetFormatPr defaultColWidth="9" defaultRowHeight="13.5"/>
  <cols>
    <col min="1" max="1" width="2.75" style="1" customWidth="1"/>
    <col min="2" max="2" width="7.33333333333333" style="1" customWidth="1"/>
    <col min="3" max="3" width="25.5" style="1" customWidth="1"/>
    <col min="4" max="6" width="12.5" style="1" customWidth="1"/>
    <col min="7" max="11" width="13.5" style="1" customWidth="1"/>
    <col min="12" max="16384" width="9" style="1"/>
  </cols>
  <sheetData>
    <row r="2" ht="44" customHeight="1" spans="2:1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ht="37" customHeight="1" spans="2:11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</row>
    <row r="4" ht="46" customHeight="1" spans="2:11">
      <c r="B4" s="4" t="s">
        <v>2</v>
      </c>
      <c r="C4" s="4" t="s">
        <v>3</v>
      </c>
      <c r="D4" s="4" t="s">
        <v>4</v>
      </c>
      <c r="E4" s="4" t="s">
        <v>5</v>
      </c>
      <c r="F4" s="5" t="s">
        <v>6</v>
      </c>
      <c r="G4" s="6"/>
      <c r="H4" s="6"/>
      <c r="I4" s="6"/>
      <c r="J4" s="6"/>
      <c r="K4" s="11"/>
    </row>
    <row r="5" ht="46" customHeight="1" spans="2:11">
      <c r="B5" s="7"/>
      <c r="C5" s="7"/>
      <c r="D5" s="7"/>
      <c r="E5" s="7"/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</row>
    <row r="6" ht="46" customHeight="1" spans="2:11">
      <c r="B6" s="9">
        <v>1</v>
      </c>
      <c r="C6" s="9" t="s">
        <v>13</v>
      </c>
      <c r="D6" s="9">
        <v>22045</v>
      </c>
      <c r="E6" s="9">
        <f>D6*1500</f>
        <v>33067500</v>
      </c>
      <c r="F6" s="9">
        <f>D6*57</f>
        <v>1256565</v>
      </c>
      <c r="G6" s="9">
        <f>F6*0.4</f>
        <v>502626</v>
      </c>
      <c r="H6" s="9">
        <f>F6*0.25</f>
        <v>314141.25</v>
      </c>
      <c r="I6" s="9">
        <f>F6*0.05</f>
        <v>62828.25</v>
      </c>
      <c r="J6" s="9">
        <f>I6</f>
        <v>62828.25</v>
      </c>
      <c r="K6" s="9">
        <f>F6*0.25</f>
        <v>314141.25</v>
      </c>
    </row>
    <row r="7" ht="46" customHeight="1" spans="2:11">
      <c r="B7" s="9">
        <v>2</v>
      </c>
      <c r="C7" s="9" t="s">
        <v>14</v>
      </c>
      <c r="D7" s="9">
        <v>2800</v>
      </c>
      <c r="E7" s="9">
        <f t="shared" ref="E7:E9" si="0">D7*1500</f>
        <v>4200000</v>
      </c>
      <c r="F7" s="9">
        <f t="shared" ref="F7:F9" si="1">D7*57</f>
        <v>159600</v>
      </c>
      <c r="G7" s="9">
        <f>F7*0.4</f>
        <v>63840</v>
      </c>
      <c r="H7" s="9">
        <f>F7*0.25</f>
        <v>39900</v>
      </c>
      <c r="I7" s="9">
        <f>F7*0.05</f>
        <v>7980</v>
      </c>
      <c r="J7" s="9">
        <f>I7</f>
        <v>7980</v>
      </c>
      <c r="K7" s="9">
        <f>F7*0.25</f>
        <v>39900</v>
      </c>
    </row>
    <row r="8" ht="46" customHeight="1" spans="2:11">
      <c r="B8" s="9">
        <v>3</v>
      </c>
      <c r="C8" s="9" t="s">
        <v>15</v>
      </c>
      <c r="D8" s="9">
        <v>19755</v>
      </c>
      <c r="E8" s="9">
        <f t="shared" si="0"/>
        <v>29632500</v>
      </c>
      <c r="F8" s="9">
        <f t="shared" si="1"/>
        <v>1126035</v>
      </c>
      <c r="G8" s="9">
        <f t="shared" ref="G8" si="2">F8*0.4</f>
        <v>450414</v>
      </c>
      <c r="H8" s="9">
        <f t="shared" ref="H8" si="3">F8*0.25</f>
        <v>281508.75</v>
      </c>
      <c r="I8" s="9">
        <f t="shared" ref="I8" si="4">F8*0.05</f>
        <v>56301.75</v>
      </c>
      <c r="J8" s="9">
        <f t="shared" ref="J8" si="5">I8</f>
        <v>56301.75</v>
      </c>
      <c r="K8" s="9">
        <f t="shared" ref="K8" si="6">F8*0.25</f>
        <v>281508.75</v>
      </c>
    </row>
    <row r="9" ht="46" customHeight="1" spans="2:11">
      <c r="B9" s="9">
        <v>4</v>
      </c>
      <c r="C9" s="9" t="s">
        <v>16</v>
      </c>
      <c r="D9" s="9">
        <v>1500</v>
      </c>
      <c r="E9" s="9">
        <f t="shared" si="0"/>
        <v>2250000</v>
      </c>
      <c r="F9" s="9">
        <f t="shared" si="1"/>
        <v>85500</v>
      </c>
      <c r="G9" s="9">
        <f>F9*0.4</f>
        <v>34200</v>
      </c>
      <c r="H9" s="9">
        <f>F9*0.25</f>
        <v>21375</v>
      </c>
      <c r="I9" s="9">
        <f>F9*0.05</f>
        <v>4275</v>
      </c>
      <c r="J9" s="9">
        <f>I9</f>
        <v>4275</v>
      </c>
      <c r="K9" s="9">
        <f>F9*0.25</f>
        <v>21375</v>
      </c>
    </row>
    <row r="10" ht="46" customHeight="1" spans="2:11">
      <c r="B10" s="9" t="s">
        <v>17</v>
      </c>
      <c r="C10" s="9"/>
      <c r="D10" s="9">
        <f t="shared" ref="D10:K10" si="7">SUM(D6:D9)</f>
        <v>46100</v>
      </c>
      <c r="E10" s="9">
        <f t="shared" si="7"/>
        <v>69150000</v>
      </c>
      <c r="F10" s="9">
        <f t="shared" si="7"/>
        <v>2627700</v>
      </c>
      <c r="G10" s="10">
        <f t="shared" si="7"/>
        <v>1051080</v>
      </c>
      <c r="H10" s="10">
        <f t="shared" si="7"/>
        <v>656925</v>
      </c>
      <c r="I10" s="10">
        <f t="shared" si="7"/>
        <v>131385</v>
      </c>
      <c r="J10" s="10">
        <f t="shared" si="7"/>
        <v>131385</v>
      </c>
      <c r="K10" s="9">
        <f t="shared" si="7"/>
        <v>656925</v>
      </c>
    </row>
  </sheetData>
  <mergeCells count="8">
    <mergeCell ref="B2:K2"/>
    <mergeCell ref="B3:K3"/>
    <mergeCell ref="F4:K4"/>
    <mergeCell ref="B10:C10"/>
    <mergeCell ref="B4:B5"/>
    <mergeCell ref="C4:C5"/>
    <mergeCell ref="D4:D5"/>
    <mergeCell ref="E4:E5"/>
  </mergeCells>
  <pageMargins left="0" right="0" top="0.156944444444444" bottom="0.156944444444444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2015-06-05T18:17:00Z</dcterms:created>
  <dcterms:modified xsi:type="dcterms:W3CDTF">2024-07-16T08:12:34Z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AECE66A190164C4DBED272333D44EF51_12</vt:lpwstr>
  </property>
  <property fmtid="{D5CDD505-2E9C-101B-9397-08002B2CF9AE}" pid="3" name="KSOProductBuildVer">
    <vt:lpwstr>2052-10.8.0.5874</vt:lpwstr>
  </property>
</Properties>
</file>