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405" windowHeight="11745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Sheet1!$A$1:$M$47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<sst xmlns="http://schemas.openxmlformats.org/spreadsheetml/2006/main" count="171" uniqueCount="40">
  <si>
    <t>附件1</t>
  </si>
  <si>
    <t>广东省阳西县2026年公开招聘高中教师综合成绩及入围体检人员名单</t>
  </si>
  <si>
    <t>序号</t>
  </si>
  <si>
    <t>岗位代码</t>
  </si>
  <si>
    <t>招聘单位</t>
  </si>
  <si>
    <t>报考岗位</t>
  </si>
  <si>
    <t>准考证号</t>
  </si>
  <si>
    <t>笔试成绩</t>
  </si>
  <si>
    <t>笔试折算成绩（占50%）</t>
  </si>
  <si>
    <t>面试成绩</t>
  </si>
  <si>
    <t>面试折算成绩（占50%）</t>
  </si>
  <si>
    <t>总成绩</t>
  </si>
  <si>
    <t>排名</t>
  </si>
  <si>
    <t>是否入围体检</t>
  </si>
  <si>
    <t>体检时间</t>
  </si>
  <si>
    <t>阳西县奋兴中学</t>
  </si>
  <si>
    <t>语文教师</t>
  </si>
  <si>
    <t>1</t>
  </si>
  <si>
    <t>是</t>
  </si>
  <si>
    <t>2</t>
  </si>
  <si>
    <t>3</t>
  </si>
  <si>
    <t>4</t>
  </si>
  <si>
    <t>5</t>
  </si>
  <si>
    <t>6</t>
  </si>
  <si>
    <t>7</t>
  </si>
  <si>
    <t>8</t>
  </si>
  <si>
    <t>9</t>
  </si>
  <si>
    <t>数学教师</t>
  </si>
  <si>
    <t>缺考</t>
  </si>
  <si>
    <t>/</t>
  </si>
  <si>
    <t>英语教师</t>
  </si>
  <si>
    <t>物理教师</t>
  </si>
  <si>
    <t>化学教师</t>
  </si>
  <si>
    <t>历史教师</t>
  </si>
  <si>
    <t>地理教师</t>
  </si>
  <si>
    <t>生物教师</t>
  </si>
  <si>
    <t>体育教师</t>
  </si>
  <si>
    <t>音乐教师</t>
  </si>
  <si>
    <t>美术教师</t>
  </si>
  <si>
    <t>信息技术教师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</si>
</sst>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  <numFmt numFmtId="179" formatCode="0.00_);[Red]\(0.00\)"/>
    <numFmt numFmtId="180" formatCode="0.000_);[Red]\(0.000\)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黑体"/>
      <charset val="134"/>
    </font>
    <font>
      <sz val="12"/>
      <color indexed="8"/>
      <name val="黑体"/>
      <charset val="134"/>
    </font>
    <font>
      <b/>
      <sz val="12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102;&#38388;\2026&#24180;&#25991;&#20214;\2026&#24180;&#25307;&#32856;&#39640;&#20013;&#25945;&#24072;\7.&#38754;&#35797;&#36164;&#26684;&#23457;&#26680;\&#31508;&#35797;&#25104;&#32489;\&#65288;&#39640;&#20013;&#65289;CP-2026-01-02278&#25104;&#3248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6&#25945;&#24072;\&#38754;&#35797;\25&#38754;&#35797;&#20998;&#259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表"/>
    </sheetNames>
    <sheetDataSet>
      <sheetData sheetId="0">
        <row r="3">
          <cell r="C3">
            <v>20260100114</v>
          </cell>
          <cell r="D3" t="str">
            <v>邹湘楚</v>
          </cell>
          <cell r="E3">
            <v>96.81</v>
          </cell>
        </row>
        <row r="4">
          <cell r="C4">
            <v>20260100104</v>
          </cell>
          <cell r="D4" t="str">
            <v>官琳玉</v>
          </cell>
          <cell r="E4">
            <v>91.52</v>
          </cell>
        </row>
        <row r="5">
          <cell r="C5">
            <v>20260100117</v>
          </cell>
          <cell r="D5" t="str">
            <v>刘聪</v>
          </cell>
          <cell r="E5">
            <v>88.5</v>
          </cell>
        </row>
        <row r="6">
          <cell r="C6">
            <v>20260100116</v>
          </cell>
          <cell r="D6" t="str">
            <v>肖森权</v>
          </cell>
          <cell r="E6">
            <v>85.59</v>
          </cell>
        </row>
        <row r="7">
          <cell r="C7">
            <v>20260100101</v>
          </cell>
          <cell r="D7" t="str">
            <v>林妍伶</v>
          </cell>
          <cell r="E7">
            <v>82.04</v>
          </cell>
        </row>
        <row r="8">
          <cell r="C8">
            <v>20260100112</v>
          </cell>
          <cell r="D8" t="str">
            <v>何睿婕</v>
          </cell>
          <cell r="E8">
            <v>78.11</v>
          </cell>
        </row>
        <row r="9">
          <cell r="C9">
            <v>20260100119</v>
          </cell>
          <cell r="D9" t="str">
            <v>麦绮雪</v>
          </cell>
          <cell r="E9">
            <v>75.75</v>
          </cell>
        </row>
        <row r="10">
          <cell r="C10">
            <v>20260100103</v>
          </cell>
          <cell r="D10" t="str">
            <v>蔡丰宇</v>
          </cell>
          <cell r="E10">
            <v>73.2</v>
          </cell>
        </row>
        <row r="11">
          <cell r="C11">
            <v>20260100110</v>
          </cell>
          <cell r="D11" t="str">
            <v>郑舒丹</v>
          </cell>
          <cell r="E11">
            <v>68.46</v>
          </cell>
        </row>
        <row r="12">
          <cell r="C12">
            <v>20260100111</v>
          </cell>
          <cell r="D12" t="str">
            <v>杜兴宇</v>
          </cell>
          <cell r="E12">
            <v>67.93</v>
          </cell>
        </row>
        <row r="13">
          <cell r="C13">
            <v>20260100102</v>
          </cell>
          <cell r="D13" t="str">
            <v>曹小梦</v>
          </cell>
        </row>
        <row r="14">
          <cell r="C14">
            <v>20260100105</v>
          </cell>
          <cell r="D14" t="str">
            <v>许恬恬</v>
          </cell>
        </row>
        <row r="15">
          <cell r="C15">
            <v>20260100106</v>
          </cell>
          <cell r="D15" t="str">
            <v>符银萍</v>
          </cell>
        </row>
        <row r="16">
          <cell r="C16">
            <v>20260100107</v>
          </cell>
          <cell r="D16" t="str">
            <v>梁艳秋</v>
          </cell>
        </row>
        <row r="17">
          <cell r="C17">
            <v>20260100108</v>
          </cell>
          <cell r="D17" t="str">
            <v>郭雨潇</v>
          </cell>
        </row>
        <row r="18">
          <cell r="C18">
            <v>20260100109</v>
          </cell>
          <cell r="D18" t="str">
            <v>敬连杰</v>
          </cell>
        </row>
        <row r="19">
          <cell r="C19">
            <v>20260100113</v>
          </cell>
          <cell r="D19" t="str">
            <v>李小敏</v>
          </cell>
        </row>
        <row r="20">
          <cell r="C20">
            <v>20260100115</v>
          </cell>
          <cell r="D20" t="str">
            <v>林良汝</v>
          </cell>
        </row>
        <row r="21">
          <cell r="C21">
            <v>20260100118</v>
          </cell>
          <cell r="D21" t="str">
            <v>樊婧</v>
          </cell>
        </row>
        <row r="22">
          <cell r="C22">
            <v>20260100126</v>
          </cell>
          <cell r="D22" t="str">
            <v>林丹丽</v>
          </cell>
          <cell r="E22">
            <v>88.84</v>
          </cell>
        </row>
        <row r="23">
          <cell r="C23">
            <v>20260100124</v>
          </cell>
          <cell r="D23" t="str">
            <v>肖衍祥</v>
          </cell>
          <cell r="E23">
            <v>79.15</v>
          </cell>
        </row>
        <row r="24">
          <cell r="C24">
            <v>20260100125</v>
          </cell>
          <cell r="D24" t="str">
            <v>刘星宇</v>
          </cell>
          <cell r="E24">
            <v>79.13</v>
          </cell>
        </row>
        <row r="25">
          <cell r="C25">
            <v>20260100120</v>
          </cell>
          <cell r="D25" t="str">
            <v>曾青杏</v>
          </cell>
          <cell r="E25">
            <v>77.3</v>
          </cell>
        </row>
        <row r="26">
          <cell r="C26">
            <v>20260100123</v>
          </cell>
          <cell r="D26" t="str">
            <v>杨盼</v>
          </cell>
          <cell r="E26">
            <v>72.52</v>
          </cell>
        </row>
        <row r="27">
          <cell r="C27">
            <v>20260100122</v>
          </cell>
          <cell r="D27" t="str">
            <v>陈子玄</v>
          </cell>
          <cell r="E27">
            <v>70.78</v>
          </cell>
        </row>
        <row r="28">
          <cell r="C28">
            <v>20260100121</v>
          </cell>
          <cell r="D28" t="str">
            <v>张宏伟</v>
          </cell>
        </row>
        <row r="29">
          <cell r="C29">
            <v>20260100212</v>
          </cell>
          <cell r="D29" t="str">
            <v>李艺敏</v>
          </cell>
          <cell r="E29">
            <v>92.71</v>
          </cell>
        </row>
        <row r="30">
          <cell r="C30">
            <v>20260100204</v>
          </cell>
          <cell r="D30" t="str">
            <v>叶植好</v>
          </cell>
          <cell r="E30">
            <v>92.37</v>
          </cell>
        </row>
        <row r="31">
          <cell r="C31">
            <v>20260100202</v>
          </cell>
          <cell r="D31" t="str">
            <v>莫纯边</v>
          </cell>
          <cell r="E31">
            <v>90.71</v>
          </cell>
        </row>
        <row r="32">
          <cell r="C32">
            <v>20260100128</v>
          </cell>
          <cell r="D32" t="str">
            <v>蔡冬玲</v>
          </cell>
          <cell r="E32">
            <v>86.42</v>
          </cell>
        </row>
        <row r="33">
          <cell r="C33">
            <v>20260100129</v>
          </cell>
          <cell r="D33" t="str">
            <v>张红艳</v>
          </cell>
          <cell r="E33">
            <v>84.89</v>
          </cell>
        </row>
        <row r="34">
          <cell r="C34">
            <v>20260100210</v>
          </cell>
          <cell r="D34" t="str">
            <v>廖霈霖</v>
          </cell>
          <cell r="E34">
            <v>84.36</v>
          </cell>
        </row>
        <row r="35">
          <cell r="C35">
            <v>20260100201</v>
          </cell>
          <cell r="D35" t="str">
            <v>岑春英</v>
          </cell>
          <cell r="E35">
            <v>83.74</v>
          </cell>
        </row>
        <row r="36">
          <cell r="C36">
            <v>20260100208</v>
          </cell>
          <cell r="D36" t="str">
            <v>梁泽燃</v>
          </cell>
          <cell r="E36">
            <v>82.91</v>
          </cell>
        </row>
        <row r="37">
          <cell r="C37">
            <v>20260100211</v>
          </cell>
          <cell r="D37" t="str">
            <v>苏常青</v>
          </cell>
          <cell r="E37">
            <v>79.66</v>
          </cell>
        </row>
        <row r="38">
          <cell r="C38">
            <v>20260100213</v>
          </cell>
          <cell r="D38" t="str">
            <v>梁婉灵</v>
          </cell>
          <cell r="E38">
            <v>77.58</v>
          </cell>
        </row>
        <row r="39">
          <cell r="C39">
            <v>20260100209</v>
          </cell>
          <cell r="D39" t="str">
            <v>谭晓晴</v>
          </cell>
          <cell r="E39">
            <v>76.9</v>
          </cell>
        </row>
        <row r="40">
          <cell r="C40">
            <v>20260100216</v>
          </cell>
          <cell r="D40" t="str">
            <v>郭滢滢</v>
          </cell>
          <cell r="E40">
            <v>74.73</v>
          </cell>
        </row>
        <row r="41">
          <cell r="C41">
            <v>20260100127</v>
          </cell>
          <cell r="D41" t="str">
            <v>詹婷敏</v>
          </cell>
        </row>
        <row r="42">
          <cell r="C42">
            <v>20260100130</v>
          </cell>
          <cell r="D42" t="str">
            <v>李冠杏</v>
          </cell>
        </row>
        <row r="43">
          <cell r="C43">
            <v>20260100203</v>
          </cell>
          <cell r="D43" t="str">
            <v>陈玉冰</v>
          </cell>
        </row>
        <row r="44">
          <cell r="C44">
            <v>20260100205</v>
          </cell>
          <cell r="D44" t="str">
            <v>黎思琪</v>
          </cell>
        </row>
        <row r="45">
          <cell r="C45">
            <v>20260100206</v>
          </cell>
          <cell r="D45" t="str">
            <v>许茵华</v>
          </cell>
        </row>
        <row r="46">
          <cell r="C46">
            <v>20260100207</v>
          </cell>
          <cell r="D46" t="str">
            <v>曾结凤</v>
          </cell>
        </row>
        <row r="47">
          <cell r="C47">
            <v>20260100214</v>
          </cell>
          <cell r="D47" t="str">
            <v>尹振杰</v>
          </cell>
        </row>
        <row r="48">
          <cell r="C48">
            <v>20260100215</v>
          </cell>
          <cell r="D48" t="str">
            <v>李诗慧</v>
          </cell>
        </row>
        <row r="49">
          <cell r="C49">
            <v>20260100217</v>
          </cell>
          <cell r="D49" t="str">
            <v>蓝笙友</v>
          </cell>
          <cell r="E49">
            <v>88.82</v>
          </cell>
        </row>
        <row r="50">
          <cell r="C50">
            <v>20260100219</v>
          </cell>
          <cell r="D50" t="str">
            <v>黄山松</v>
          </cell>
          <cell r="E50">
            <v>84.42</v>
          </cell>
        </row>
        <row r="51">
          <cell r="C51">
            <v>20260100218</v>
          </cell>
          <cell r="D51" t="str">
            <v>招广林</v>
          </cell>
          <cell r="E51">
            <v>78.79</v>
          </cell>
        </row>
        <row r="52">
          <cell r="C52">
            <v>20260100220</v>
          </cell>
          <cell r="D52" t="str">
            <v>姚伟</v>
          </cell>
        </row>
        <row r="53">
          <cell r="C53">
            <v>20260100221</v>
          </cell>
          <cell r="D53" t="str">
            <v>何冰冰</v>
          </cell>
        </row>
        <row r="54">
          <cell r="C54">
            <v>20260100222</v>
          </cell>
          <cell r="D54" t="str">
            <v>杨晓桐</v>
          </cell>
          <cell r="E54">
            <v>90.03</v>
          </cell>
        </row>
        <row r="55">
          <cell r="C55">
            <v>20260100301</v>
          </cell>
          <cell r="D55" t="str">
            <v>程汇</v>
          </cell>
          <cell r="E55">
            <v>90.03</v>
          </cell>
        </row>
        <row r="56">
          <cell r="C56">
            <v>20260100228</v>
          </cell>
          <cell r="D56" t="str">
            <v>汪碧珍</v>
          </cell>
          <cell r="E56">
            <v>80.34</v>
          </cell>
        </row>
        <row r="57">
          <cell r="C57">
            <v>20260100224</v>
          </cell>
          <cell r="D57" t="str">
            <v>吴小惠</v>
          </cell>
          <cell r="E57">
            <v>79.3</v>
          </cell>
        </row>
        <row r="58">
          <cell r="C58">
            <v>20260100227</v>
          </cell>
          <cell r="D58" t="str">
            <v>陈天然</v>
          </cell>
          <cell r="E58">
            <v>69.14</v>
          </cell>
        </row>
        <row r="59">
          <cell r="C59">
            <v>20260100223</v>
          </cell>
          <cell r="D59" t="str">
            <v>吴梅花</v>
          </cell>
        </row>
        <row r="60">
          <cell r="C60">
            <v>20260100225</v>
          </cell>
          <cell r="D60" t="str">
            <v>罗荣成</v>
          </cell>
        </row>
        <row r="61">
          <cell r="C61">
            <v>20260100226</v>
          </cell>
          <cell r="D61" t="str">
            <v>牛建军</v>
          </cell>
        </row>
        <row r="62">
          <cell r="C62">
            <v>20260100229</v>
          </cell>
          <cell r="D62" t="str">
            <v>陈清雲</v>
          </cell>
        </row>
        <row r="63">
          <cell r="C63">
            <v>20260100230</v>
          </cell>
          <cell r="D63" t="str">
            <v>周艳玲</v>
          </cell>
        </row>
        <row r="64">
          <cell r="C64">
            <v>20260100302</v>
          </cell>
          <cell r="D64" t="str">
            <v>李晓</v>
          </cell>
          <cell r="E64">
            <v>92.37</v>
          </cell>
        </row>
        <row r="65">
          <cell r="C65">
            <v>20260100306</v>
          </cell>
          <cell r="D65" t="str">
            <v>陈建妹</v>
          </cell>
          <cell r="E65">
            <v>90.86</v>
          </cell>
        </row>
        <row r="66">
          <cell r="C66">
            <v>20260100311</v>
          </cell>
          <cell r="D66" t="str">
            <v>李姗珊</v>
          </cell>
          <cell r="E66">
            <v>88.46</v>
          </cell>
        </row>
        <row r="67">
          <cell r="C67">
            <v>20260100309</v>
          </cell>
          <cell r="D67" t="str">
            <v>崔莹莹</v>
          </cell>
          <cell r="E67">
            <v>75.6</v>
          </cell>
        </row>
        <row r="68">
          <cell r="C68">
            <v>20260100307</v>
          </cell>
          <cell r="D68" t="str">
            <v>林健慧</v>
          </cell>
          <cell r="E68">
            <v>68.78</v>
          </cell>
        </row>
        <row r="69">
          <cell r="C69">
            <v>20260100304</v>
          </cell>
          <cell r="D69" t="str">
            <v>谭淑文</v>
          </cell>
          <cell r="E69">
            <v>63.68</v>
          </cell>
        </row>
        <row r="70">
          <cell r="C70">
            <v>20260100303</v>
          </cell>
          <cell r="D70" t="str">
            <v>伍珀洁</v>
          </cell>
        </row>
        <row r="71">
          <cell r="C71">
            <v>20260100305</v>
          </cell>
          <cell r="D71" t="str">
            <v>张鑫</v>
          </cell>
        </row>
        <row r="72">
          <cell r="C72">
            <v>20260100308</v>
          </cell>
          <cell r="D72" t="str">
            <v>郭秀花</v>
          </cell>
        </row>
        <row r="73">
          <cell r="C73">
            <v>20260100310</v>
          </cell>
          <cell r="D73" t="str">
            <v>刘丽丽</v>
          </cell>
        </row>
        <row r="74">
          <cell r="C74">
            <v>20260100317</v>
          </cell>
          <cell r="D74" t="str">
            <v>朱善智</v>
          </cell>
          <cell r="E74">
            <v>96.26</v>
          </cell>
        </row>
        <row r="75">
          <cell r="C75">
            <v>20260100314</v>
          </cell>
          <cell r="D75" t="str">
            <v>张瑶华</v>
          </cell>
          <cell r="E75">
            <v>92.39</v>
          </cell>
        </row>
        <row r="76">
          <cell r="C76">
            <v>20260100318</v>
          </cell>
          <cell r="D76" t="str">
            <v>王汝灿</v>
          </cell>
          <cell r="E76">
            <v>88.03</v>
          </cell>
        </row>
        <row r="77">
          <cell r="C77">
            <v>20260100312</v>
          </cell>
          <cell r="D77" t="str">
            <v>赖木玲</v>
          </cell>
          <cell r="E77">
            <v>87.63</v>
          </cell>
        </row>
        <row r="78">
          <cell r="C78">
            <v>20260100313</v>
          </cell>
          <cell r="D78" t="str">
            <v>杨鹏程</v>
          </cell>
          <cell r="E78">
            <v>78.28</v>
          </cell>
        </row>
        <row r="79">
          <cell r="C79">
            <v>20260100315</v>
          </cell>
          <cell r="D79" t="str">
            <v>李荣成</v>
          </cell>
          <cell r="E79">
            <v>77.62</v>
          </cell>
        </row>
        <row r="80">
          <cell r="C80">
            <v>20260100316</v>
          </cell>
          <cell r="D80" t="str">
            <v>李春梅</v>
          </cell>
        </row>
        <row r="81">
          <cell r="C81">
            <v>20260100319</v>
          </cell>
          <cell r="D81" t="str">
            <v>梁微波</v>
          </cell>
          <cell r="E81">
            <v>93.22</v>
          </cell>
        </row>
        <row r="82">
          <cell r="C82">
            <v>20260100322</v>
          </cell>
          <cell r="D82" t="str">
            <v>黄芷茵</v>
          </cell>
          <cell r="E82">
            <v>88.63</v>
          </cell>
        </row>
        <row r="83">
          <cell r="C83">
            <v>20260100325</v>
          </cell>
          <cell r="D83" t="str">
            <v>陈雨滔</v>
          </cell>
          <cell r="E83">
            <v>81.51</v>
          </cell>
        </row>
        <row r="84">
          <cell r="C84">
            <v>20260100324</v>
          </cell>
          <cell r="D84" t="str">
            <v>王麟</v>
          </cell>
          <cell r="E84">
            <v>81.17</v>
          </cell>
        </row>
        <row r="85">
          <cell r="C85">
            <v>20260100321</v>
          </cell>
          <cell r="D85" t="str">
            <v>莫芷晴</v>
          </cell>
          <cell r="E85">
            <v>78.83</v>
          </cell>
        </row>
        <row r="86">
          <cell r="C86">
            <v>20260100320</v>
          </cell>
          <cell r="D86" t="str">
            <v>黎值琛</v>
          </cell>
          <cell r="E86">
            <v>73.2</v>
          </cell>
        </row>
        <row r="87">
          <cell r="C87">
            <v>20260100323</v>
          </cell>
          <cell r="D87" t="str">
            <v>陆秀梅</v>
          </cell>
        </row>
        <row r="88">
          <cell r="C88">
            <v>20260100326</v>
          </cell>
          <cell r="D88" t="str">
            <v>苏浩仪</v>
          </cell>
        </row>
        <row r="89">
          <cell r="C89">
            <v>20260100327</v>
          </cell>
          <cell r="D89" t="str">
            <v>许慧利</v>
          </cell>
        </row>
        <row r="90">
          <cell r="C90">
            <v>20260100404</v>
          </cell>
          <cell r="D90" t="str">
            <v>张仁健</v>
          </cell>
          <cell r="E90">
            <v>91.54</v>
          </cell>
        </row>
        <row r="91">
          <cell r="C91">
            <v>20260100410</v>
          </cell>
          <cell r="D91" t="str">
            <v>李剑豪</v>
          </cell>
          <cell r="E91">
            <v>91.22</v>
          </cell>
        </row>
        <row r="92">
          <cell r="C92">
            <v>20260100413</v>
          </cell>
          <cell r="D92" t="str">
            <v>周静瑜</v>
          </cell>
          <cell r="E92">
            <v>90.37</v>
          </cell>
        </row>
        <row r="93">
          <cell r="C93">
            <v>20260100328</v>
          </cell>
          <cell r="D93" t="str">
            <v>陈李彬</v>
          </cell>
          <cell r="E93">
            <v>89.99</v>
          </cell>
        </row>
        <row r="94">
          <cell r="C94">
            <v>20260100405</v>
          </cell>
          <cell r="D94" t="str">
            <v>黄文球</v>
          </cell>
          <cell r="E94">
            <v>88.48</v>
          </cell>
        </row>
        <row r="95">
          <cell r="C95">
            <v>20260100408</v>
          </cell>
          <cell r="D95" t="str">
            <v>饶涛</v>
          </cell>
          <cell r="E95">
            <v>87.14</v>
          </cell>
        </row>
        <row r="96">
          <cell r="C96">
            <v>20260100401</v>
          </cell>
          <cell r="D96" t="str">
            <v>张伟雄</v>
          </cell>
          <cell r="E96">
            <v>85.63</v>
          </cell>
        </row>
        <row r="97">
          <cell r="C97">
            <v>20260100411</v>
          </cell>
          <cell r="D97" t="str">
            <v>彭钊军</v>
          </cell>
          <cell r="E97">
            <v>77.28</v>
          </cell>
        </row>
        <row r="98">
          <cell r="C98">
            <v>20260100415</v>
          </cell>
          <cell r="D98" t="str">
            <v>谢荣昌</v>
          </cell>
          <cell r="E98">
            <v>75.9</v>
          </cell>
        </row>
        <row r="99">
          <cell r="C99">
            <v>20260100329</v>
          </cell>
          <cell r="D99" t="str">
            <v>罗世鸿</v>
          </cell>
          <cell r="E99">
            <v>74.05</v>
          </cell>
        </row>
        <row r="100">
          <cell r="C100">
            <v>20260100406</v>
          </cell>
          <cell r="D100" t="str">
            <v>许威</v>
          </cell>
          <cell r="E100">
            <v>69.99</v>
          </cell>
        </row>
        <row r="101">
          <cell r="C101">
            <v>20260100330</v>
          </cell>
          <cell r="D101" t="str">
            <v>陈积杰</v>
          </cell>
          <cell r="E101">
            <v>67.27</v>
          </cell>
        </row>
        <row r="102">
          <cell r="C102">
            <v>20260100414</v>
          </cell>
          <cell r="D102" t="str">
            <v>陈水福</v>
          </cell>
          <cell r="E102">
            <v>62.51</v>
          </cell>
        </row>
        <row r="103">
          <cell r="C103">
            <v>20260100412</v>
          </cell>
          <cell r="D103" t="str">
            <v>范卓夫</v>
          </cell>
          <cell r="E103">
            <v>61.34</v>
          </cell>
        </row>
        <row r="104">
          <cell r="C104">
            <v>20260100402</v>
          </cell>
          <cell r="D104" t="str">
            <v>许祉豫</v>
          </cell>
        </row>
        <row r="105">
          <cell r="C105">
            <v>20260100403</v>
          </cell>
          <cell r="D105" t="str">
            <v>李鸿新</v>
          </cell>
        </row>
        <row r="106">
          <cell r="C106">
            <v>20260100407</v>
          </cell>
          <cell r="D106" t="str">
            <v>邱小裕</v>
          </cell>
        </row>
        <row r="107">
          <cell r="C107">
            <v>20260100409</v>
          </cell>
          <cell r="D107" t="str">
            <v>林秋阳</v>
          </cell>
        </row>
        <row r="108">
          <cell r="C108">
            <v>20260100420</v>
          </cell>
          <cell r="D108" t="str">
            <v>黄靖靖</v>
          </cell>
          <cell r="E108">
            <v>88.31</v>
          </cell>
        </row>
        <row r="109">
          <cell r="C109">
            <v>20260100418</v>
          </cell>
          <cell r="D109" t="str">
            <v>林来欣</v>
          </cell>
          <cell r="E109">
            <v>77.96</v>
          </cell>
        </row>
        <row r="110">
          <cell r="C110">
            <v>20260100422</v>
          </cell>
          <cell r="D110" t="str">
            <v>郭笑笑</v>
          </cell>
          <cell r="E110">
            <v>77.34</v>
          </cell>
        </row>
        <row r="111">
          <cell r="C111">
            <v>20260100417</v>
          </cell>
          <cell r="D111" t="str">
            <v>谈浩</v>
          </cell>
          <cell r="E111">
            <v>76.92</v>
          </cell>
        </row>
        <row r="112">
          <cell r="C112">
            <v>20260100419</v>
          </cell>
          <cell r="D112" t="str">
            <v>黄祖霖</v>
          </cell>
          <cell r="E112">
            <v>72.88</v>
          </cell>
        </row>
        <row r="113">
          <cell r="C113">
            <v>20260100416</v>
          </cell>
          <cell r="D113" t="str">
            <v>高观敏</v>
          </cell>
          <cell r="E113">
            <v>65.55</v>
          </cell>
        </row>
        <row r="114">
          <cell r="C114">
            <v>20260100421</v>
          </cell>
          <cell r="D114" t="str">
            <v>钟雪颖</v>
          </cell>
        </row>
        <row r="115">
          <cell r="C115">
            <v>20260100423</v>
          </cell>
          <cell r="D115" t="str">
            <v>杨奕璇</v>
          </cell>
        </row>
        <row r="116">
          <cell r="C116">
            <v>20260100503</v>
          </cell>
          <cell r="D116" t="str">
            <v>奉积桂</v>
          </cell>
          <cell r="E116">
            <v>94.75</v>
          </cell>
        </row>
        <row r="117">
          <cell r="C117">
            <v>20260100426</v>
          </cell>
          <cell r="D117" t="str">
            <v>覃宏燊</v>
          </cell>
          <cell r="E117">
            <v>90.31</v>
          </cell>
        </row>
        <row r="118">
          <cell r="C118">
            <v>20260100430</v>
          </cell>
          <cell r="D118" t="str">
            <v>李家浚</v>
          </cell>
          <cell r="E118">
            <v>89.33</v>
          </cell>
        </row>
        <row r="119">
          <cell r="C119">
            <v>20260100504</v>
          </cell>
          <cell r="D119" t="str">
            <v>陈韵晨</v>
          </cell>
          <cell r="E119">
            <v>89.16</v>
          </cell>
        </row>
        <row r="120">
          <cell r="C120">
            <v>20260100427</v>
          </cell>
          <cell r="D120" t="str">
            <v>黄钰茜</v>
          </cell>
          <cell r="E120">
            <v>78.96</v>
          </cell>
        </row>
        <row r="121">
          <cell r="C121">
            <v>20260100424</v>
          </cell>
          <cell r="D121" t="str">
            <v>孙志光</v>
          </cell>
          <cell r="E121">
            <v>69.29</v>
          </cell>
        </row>
        <row r="122">
          <cell r="C122">
            <v>20260100502</v>
          </cell>
          <cell r="D122" t="str">
            <v>代林仙</v>
          </cell>
          <cell r="E122">
            <v>67.61</v>
          </cell>
        </row>
        <row r="123">
          <cell r="C123">
            <v>20260100501</v>
          </cell>
          <cell r="D123" t="str">
            <v>孙仁欢</v>
          </cell>
          <cell r="E123">
            <v>66.91</v>
          </cell>
        </row>
        <row r="124">
          <cell r="C124">
            <v>20260100425</v>
          </cell>
          <cell r="D124" t="str">
            <v>朱星波</v>
          </cell>
        </row>
        <row r="125">
          <cell r="C125">
            <v>20260100428</v>
          </cell>
          <cell r="D125" t="str">
            <v>刘泱汝</v>
          </cell>
        </row>
        <row r="126">
          <cell r="C126">
            <v>20260100429</v>
          </cell>
          <cell r="D126" t="str">
            <v>江金华</v>
          </cell>
        </row>
        <row r="127">
          <cell r="C127">
            <v>20260100505</v>
          </cell>
          <cell r="D127" t="str">
            <v>周毅帆</v>
          </cell>
        </row>
        <row r="128">
          <cell r="C128">
            <v>20260100506</v>
          </cell>
          <cell r="D128" t="str">
            <v>陈嘉智</v>
          </cell>
        </row>
        <row r="129">
          <cell r="C129">
            <v>20260100507</v>
          </cell>
          <cell r="D129" t="str">
            <v>陈晓明</v>
          </cell>
          <cell r="E129">
            <v>93.9</v>
          </cell>
        </row>
        <row r="130">
          <cell r="C130">
            <v>20260100509</v>
          </cell>
          <cell r="D130" t="str">
            <v>符金艳</v>
          </cell>
          <cell r="E130">
            <v>87.97</v>
          </cell>
        </row>
        <row r="131">
          <cell r="C131">
            <v>20260100511</v>
          </cell>
          <cell r="D131" t="str">
            <v>黄慧娴</v>
          </cell>
          <cell r="E131">
            <v>85.06</v>
          </cell>
        </row>
        <row r="132">
          <cell r="C132">
            <v>20260100508</v>
          </cell>
          <cell r="D132" t="str">
            <v>张洪湖</v>
          </cell>
          <cell r="E132">
            <v>82.06</v>
          </cell>
        </row>
        <row r="133">
          <cell r="C133">
            <v>20260100510</v>
          </cell>
          <cell r="D133" t="str">
            <v>蓝秋玉</v>
          </cell>
          <cell r="E133">
            <v>80.87</v>
          </cell>
        </row>
        <row r="134">
          <cell r="C134">
            <v>20260100512</v>
          </cell>
          <cell r="D134" t="str">
            <v>黎丽玲</v>
          </cell>
        </row>
        <row r="135">
          <cell r="C135">
            <v>20260100513</v>
          </cell>
          <cell r="D135" t="str">
            <v>成昕昊</v>
          </cell>
        </row>
        <row r="136">
          <cell r="C136">
            <v>20260100514</v>
          </cell>
          <cell r="D136" t="str">
            <v>陈嘉雯</v>
          </cell>
          <cell r="E136">
            <v>87.12</v>
          </cell>
        </row>
        <row r="137">
          <cell r="C137">
            <v>20260100515</v>
          </cell>
          <cell r="D137" t="str">
            <v>杨丽</v>
          </cell>
        </row>
        <row r="138">
          <cell r="C138">
            <v>20260100516</v>
          </cell>
          <cell r="D138" t="str">
            <v>陈小小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下午候考1"/>
    </sheetNames>
    <sheetDataSet>
      <sheetData sheetId="0">
        <row r="2">
          <cell r="D2">
            <v>20260100211</v>
          </cell>
          <cell r="E2" t="str">
            <v>苏常青</v>
          </cell>
          <cell r="F2">
            <v>1</v>
          </cell>
          <cell r="G2">
            <v>73.8</v>
          </cell>
        </row>
        <row r="3">
          <cell r="D3">
            <v>20260100104</v>
          </cell>
          <cell r="E3" t="str">
            <v>官琳玉</v>
          </cell>
          <cell r="F3">
            <v>2</v>
          </cell>
          <cell r="G3">
            <v>80.3</v>
          </cell>
        </row>
        <row r="4">
          <cell r="D4">
            <v>20260100119</v>
          </cell>
          <cell r="E4" t="str">
            <v>麦绮雪</v>
          </cell>
          <cell r="F4">
            <v>3</v>
          </cell>
          <cell r="G4">
            <v>76.1</v>
          </cell>
        </row>
        <row r="5">
          <cell r="D5">
            <v>20260100204</v>
          </cell>
          <cell r="E5" t="str">
            <v>叶植好</v>
          </cell>
          <cell r="F5">
            <v>4</v>
          </cell>
          <cell r="G5">
            <v>82.8</v>
          </cell>
        </row>
        <row r="6">
          <cell r="D6">
            <v>20260100114</v>
          </cell>
          <cell r="E6" t="str">
            <v>邹湘楚</v>
          </cell>
          <cell r="F6">
            <v>5</v>
          </cell>
          <cell r="G6">
            <v>84.1</v>
          </cell>
        </row>
        <row r="7">
          <cell r="D7">
            <v>20260100111</v>
          </cell>
          <cell r="E7" t="str">
            <v>杜兴宇</v>
          </cell>
          <cell r="F7">
            <v>6</v>
          </cell>
          <cell r="G7">
            <v>74.2</v>
          </cell>
        </row>
        <row r="8">
          <cell r="D8">
            <v>20260100217</v>
          </cell>
          <cell r="E8" t="str">
            <v>蓝笙友</v>
          </cell>
          <cell r="F8">
            <v>7</v>
          </cell>
          <cell r="G8">
            <v>68.3</v>
          </cell>
        </row>
        <row r="9">
          <cell r="D9">
            <v>20260100110</v>
          </cell>
          <cell r="E9" t="str">
            <v>郑舒丹</v>
          </cell>
          <cell r="F9">
            <v>8</v>
          </cell>
          <cell r="G9">
            <v>70.3</v>
          </cell>
        </row>
        <row r="10">
          <cell r="D10">
            <v>20260100117</v>
          </cell>
          <cell r="E10" t="str">
            <v>刘聪</v>
          </cell>
          <cell r="F10">
            <v>9</v>
          </cell>
          <cell r="G10">
            <v>82.3</v>
          </cell>
        </row>
        <row r="11">
          <cell r="D11">
            <v>20260100101</v>
          </cell>
          <cell r="E11" t="str">
            <v>林妍伶</v>
          </cell>
          <cell r="F11">
            <v>10</v>
          </cell>
          <cell r="G11">
            <v>71.5</v>
          </cell>
        </row>
        <row r="12">
          <cell r="D12">
            <v>20260100112</v>
          </cell>
          <cell r="E12" t="str">
            <v>何睿婕</v>
          </cell>
          <cell r="F12">
            <v>11</v>
          </cell>
          <cell r="G12">
            <v>71</v>
          </cell>
        </row>
        <row r="13">
          <cell r="D13">
            <v>20260100128</v>
          </cell>
          <cell r="E13" t="str">
            <v>蔡冬玲</v>
          </cell>
          <cell r="F13">
            <v>12</v>
          </cell>
          <cell r="G13">
            <v>83</v>
          </cell>
        </row>
        <row r="14">
          <cell r="D14">
            <v>20260100212</v>
          </cell>
          <cell r="E14" t="str">
            <v>李艺敏</v>
          </cell>
          <cell r="F14">
            <v>13</v>
          </cell>
          <cell r="G14">
            <v>79.9</v>
          </cell>
        </row>
        <row r="15">
          <cell r="D15">
            <v>20260100103</v>
          </cell>
          <cell r="E15" t="str">
            <v>蔡丰宇</v>
          </cell>
          <cell r="F15">
            <v>14</v>
          </cell>
          <cell r="G15">
            <v>78.9</v>
          </cell>
        </row>
        <row r="16">
          <cell r="D16">
            <v>20260100129</v>
          </cell>
          <cell r="E16" t="str">
            <v>张红艳</v>
          </cell>
          <cell r="F16">
            <v>15</v>
          </cell>
          <cell r="G16">
            <v>71.9</v>
          </cell>
        </row>
        <row r="17">
          <cell r="D17">
            <v>20260100123</v>
          </cell>
          <cell r="E17" t="str">
            <v>杨盼</v>
          </cell>
          <cell r="F17">
            <v>40</v>
          </cell>
          <cell r="G17">
            <v>74.8</v>
          </cell>
        </row>
        <row r="18">
          <cell r="D18">
            <v>20260100309</v>
          </cell>
          <cell r="E18" t="str">
            <v>崔莹莹</v>
          </cell>
          <cell r="F18">
            <v>41</v>
          </cell>
          <cell r="G18">
            <v>77.6</v>
          </cell>
        </row>
        <row r="19">
          <cell r="D19">
            <v>20260100315</v>
          </cell>
          <cell r="E19" t="str">
            <v>李荣成</v>
          </cell>
          <cell r="F19">
            <v>42</v>
          </cell>
          <cell r="G19">
            <v>81</v>
          </cell>
        </row>
        <row r="20">
          <cell r="D20">
            <v>20260100313</v>
          </cell>
          <cell r="E20" t="str">
            <v>杨鹏程</v>
          </cell>
          <cell r="F20">
            <v>43</v>
          </cell>
          <cell r="G20">
            <v>79.8</v>
          </cell>
        </row>
        <row r="21">
          <cell r="D21">
            <v>20260100302</v>
          </cell>
          <cell r="E21" t="str">
            <v>李晓</v>
          </cell>
          <cell r="F21">
            <v>44</v>
          </cell>
          <cell r="G21">
            <v>71.8</v>
          </cell>
        </row>
        <row r="22">
          <cell r="D22">
            <v>20260100218</v>
          </cell>
          <cell r="E22" t="str">
            <v>招广林</v>
          </cell>
          <cell r="F22">
            <v>45</v>
          </cell>
          <cell r="G22">
            <v>76.8</v>
          </cell>
        </row>
        <row r="23">
          <cell r="D23">
            <v>20260100228</v>
          </cell>
          <cell r="E23" t="str">
            <v>汪碧珍</v>
          </cell>
          <cell r="F23">
            <v>46</v>
          </cell>
          <cell r="G23">
            <v>66.8</v>
          </cell>
        </row>
        <row r="24">
          <cell r="D24">
            <v>20260100120</v>
          </cell>
          <cell r="E24" t="str">
            <v>曾青杏</v>
          </cell>
          <cell r="F24">
            <v>47</v>
          </cell>
          <cell r="G24">
            <v>79.4</v>
          </cell>
        </row>
        <row r="25">
          <cell r="D25">
            <v>20260100312</v>
          </cell>
          <cell r="E25" t="str">
            <v>赖木玲</v>
          </cell>
          <cell r="F25">
            <v>48</v>
          </cell>
          <cell r="G25">
            <v>73.9</v>
          </cell>
        </row>
        <row r="26">
          <cell r="D26">
            <v>20260100311</v>
          </cell>
          <cell r="E26" t="str">
            <v>李姗珊</v>
          </cell>
          <cell r="F26">
            <v>50</v>
          </cell>
          <cell r="G26">
            <v>76.5</v>
          </cell>
        </row>
        <row r="27">
          <cell r="D27">
            <v>20260100301</v>
          </cell>
          <cell r="E27" t="str">
            <v>程汇</v>
          </cell>
          <cell r="F27">
            <v>51</v>
          </cell>
          <cell r="G27">
            <v>64.3</v>
          </cell>
        </row>
        <row r="28">
          <cell r="D28">
            <v>20260100318</v>
          </cell>
          <cell r="E28" t="str">
            <v>王汝灿</v>
          </cell>
          <cell r="F28">
            <v>52</v>
          </cell>
          <cell r="G28">
            <v>73.5</v>
          </cell>
        </row>
        <row r="29">
          <cell r="D29">
            <v>20260100306</v>
          </cell>
          <cell r="E29" t="str">
            <v>陈建妹</v>
          </cell>
          <cell r="F29">
            <v>53</v>
          </cell>
          <cell r="G29">
            <v>84.8</v>
          </cell>
        </row>
        <row r="30">
          <cell r="D30">
            <v>20260100125</v>
          </cell>
          <cell r="E30" t="str">
            <v>刘星宇</v>
          </cell>
          <cell r="F30">
            <v>54</v>
          </cell>
          <cell r="G30">
            <v>82.9</v>
          </cell>
        </row>
        <row r="31">
          <cell r="D31">
            <v>20260100126</v>
          </cell>
          <cell r="E31" t="str">
            <v>林丹丽</v>
          </cell>
          <cell r="F31" t="str">
            <v>缺考</v>
          </cell>
        </row>
        <row r="32">
          <cell r="D32">
            <v>20260100510</v>
          </cell>
          <cell r="E32" t="str">
            <v>蓝秋玉</v>
          </cell>
          <cell r="F32">
            <v>20</v>
          </cell>
          <cell r="G32">
            <v>74.8</v>
          </cell>
        </row>
        <row r="33">
          <cell r="D33">
            <v>20260100503</v>
          </cell>
          <cell r="E33" t="str">
            <v>奉积桂</v>
          </cell>
          <cell r="F33">
            <v>21</v>
          </cell>
          <cell r="G33">
            <v>76.8</v>
          </cell>
        </row>
        <row r="34">
          <cell r="D34">
            <v>20260100419</v>
          </cell>
          <cell r="E34" t="str">
            <v>黄祖霖</v>
          </cell>
          <cell r="F34">
            <v>22</v>
          </cell>
          <cell r="G34">
            <v>66</v>
          </cell>
        </row>
        <row r="35">
          <cell r="D35">
            <v>20260100328</v>
          </cell>
          <cell r="E35" t="str">
            <v>陈李彬</v>
          </cell>
          <cell r="F35">
            <v>23</v>
          </cell>
          <cell r="G35">
            <v>71.1</v>
          </cell>
        </row>
        <row r="36">
          <cell r="D36">
            <v>20260100410</v>
          </cell>
          <cell r="E36" t="str">
            <v>李剑豪</v>
          </cell>
          <cell r="F36">
            <v>25</v>
          </cell>
          <cell r="G36">
            <v>70.5</v>
          </cell>
        </row>
        <row r="37">
          <cell r="D37">
            <v>20260100422</v>
          </cell>
          <cell r="E37" t="str">
            <v>郭笑笑</v>
          </cell>
          <cell r="F37">
            <v>26</v>
          </cell>
          <cell r="G37">
            <v>72.1</v>
          </cell>
        </row>
        <row r="38">
          <cell r="D38">
            <v>20260100426</v>
          </cell>
          <cell r="E38" t="str">
            <v>覃宏燊</v>
          </cell>
          <cell r="F38">
            <v>27</v>
          </cell>
          <cell r="G38">
            <v>70.6</v>
          </cell>
        </row>
        <row r="39">
          <cell r="D39">
            <v>20260100508</v>
          </cell>
          <cell r="E39" t="str">
            <v>张洪湖</v>
          </cell>
          <cell r="F39">
            <v>28</v>
          </cell>
          <cell r="G39">
            <v>78.1</v>
          </cell>
        </row>
        <row r="40">
          <cell r="D40">
            <v>20260100319</v>
          </cell>
          <cell r="E40" t="str">
            <v>梁微波</v>
          </cell>
          <cell r="F40">
            <v>29</v>
          </cell>
          <cell r="G40">
            <v>76.7</v>
          </cell>
        </row>
        <row r="41">
          <cell r="D41">
            <v>20260100427</v>
          </cell>
          <cell r="E41" t="str">
            <v>黄钰茜</v>
          </cell>
          <cell r="F41">
            <v>30</v>
          </cell>
          <cell r="G41">
            <v>70.7</v>
          </cell>
        </row>
        <row r="42">
          <cell r="D42">
            <v>20260100507</v>
          </cell>
          <cell r="E42" t="str">
            <v>陈晓明</v>
          </cell>
          <cell r="F42">
            <v>31</v>
          </cell>
          <cell r="G42">
            <v>79.5</v>
          </cell>
        </row>
        <row r="43">
          <cell r="D43">
            <v>20260100420</v>
          </cell>
          <cell r="E43" t="str">
            <v>黄靖靖</v>
          </cell>
          <cell r="F43">
            <v>32</v>
          </cell>
          <cell r="G43">
            <v>72.3</v>
          </cell>
        </row>
        <row r="44">
          <cell r="D44">
            <v>20260100325</v>
          </cell>
          <cell r="E44" t="str">
            <v>陈雨滔</v>
          </cell>
          <cell r="F44">
            <v>33</v>
          </cell>
          <cell r="G44">
            <v>73.3</v>
          </cell>
        </row>
        <row r="45">
          <cell r="D45">
            <v>20260100322</v>
          </cell>
          <cell r="E45" t="str">
            <v>黄芷茵</v>
          </cell>
          <cell r="F45">
            <v>34</v>
          </cell>
          <cell r="G45">
            <v>66.5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47"/>
  <sheetViews>
    <sheetView tabSelected="1" workbookViewId="0">
      <selection activeCell="A4" sqref="A4:A47"/>
    </sheetView>
  </sheetViews>
  <sheetFormatPr defaultColWidth="9" defaultRowHeight="14.25"/>
  <cols>
    <col min="1" max="1" width="7.13333333333333" style="2" customWidth="1"/>
    <col min="2" max="2" width="13.25" style="3" customWidth="1"/>
    <col min="3" max="3" width="25.5" style="4" customWidth="1"/>
    <col min="4" max="4" width="13.625" style="4" customWidth="1"/>
    <col min="5" max="5" width="16.75" style="3" customWidth="1"/>
    <col min="6" max="6" width="9.38333333333333" style="5" customWidth="1"/>
    <col min="7" max="7" width="13.25" style="3" customWidth="1"/>
    <col min="8" max="8" width="9.88333333333333" style="5" customWidth="1"/>
    <col min="9" max="9" width="14.5333333333333" style="3" customWidth="1"/>
    <col min="10" max="10" width="9.375" style="3"/>
    <col min="11" max="11" width="8.875" style="3" customWidth="1"/>
    <col min="12" max="12" width="8.25" style="5" customWidth="1"/>
    <col min="13" max="13" width="17.625" style="6" customWidth="1"/>
    <col min="14" max="16384" width="9" style="3"/>
  </cols>
  <sheetData>
    <row r="1" ht="24" customHeight="1" spans="1:13">
      <c r="A1" s="7" t="s">
        <v>0</v>
      </c>
      <c r="B1" s="7"/>
    </row>
    <row r="2" ht="54" customHeight="1" spans="1:13">
      <c r="A2" s="8" t="s">
        <v>1</v>
      </c>
      <c r="B2" s="8"/>
      <c r="C2" s="9"/>
      <c r="D2" s="9"/>
      <c r="E2" s="8"/>
      <c r="F2" s="8"/>
      <c r="G2" s="8"/>
      <c r="H2" s="8"/>
      <c r="I2" s="8"/>
      <c r="J2" s="8"/>
      <c r="K2" s="8"/>
      <c r="L2" s="8"/>
      <c r="M2" s="10"/>
    </row>
    <row r="3" s="1" customFormat="1" ht="37" customHeight="1" spans="1:13">
      <c r="A3" s="11" t="s">
        <v>2</v>
      </c>
      <c r="B3" s="12" t="s">
        <v>3</v>
      </c>
      <c r="C3" s="12" t="s">
        <v>4</v>
      </c>
      <c r="D3" s="11" t="s">
        <v>5</v>
      </c>
      <c r="E3" s="12" t="s">
        <v>6</v>
      </c>
      <c r="F3" s="13" t="s">
        <v>7</v>
      </c>
      <c r="G3" s="14" t="s">
        <v>8</v>
      </c>
      <c r="H3" s="13" t="s">
        <v>9</v>
      </c>
      <c r="I3" s="14" t="s">
        <v>10</v>
      </c>
      <c r="J3" s="15" t="s">
        <v>11</v>
      </c>
      <c r="K3" s="16" t="s">
        <v>12</v>
      </c>
      <c r="L3" s="16" t="s">
        <v>13</v>
      </c>
      <c r="M3" s="17" t="s">
        <v>14</v>
      </c>
    </row>
    <row r="4" ht="30" customHeight="1" spans="1:13">
      <c r="A4" s="18">
        <v>1</v>
      </c>
      <c r="B4" s="19">
        <v>25401</v>
      </c>
      <c r="C4" s="20" t="s">
        <v>15</v>
      </c>
      <c r="D4" s="21" t="s">
        <v>16</v>
      </c>
      <c r="E4" s="22">
        <v>20260100114</v>
      </c>
      <c r="F4" s="23">
        <f>VLOOKUP(E4,[1]成绩表!$C$3:$E$138,3,0)</f>
        <v>96.81</v>
      </c>
      <c r="G4" s="24">
        <f t="shared" ref="G4:G47" si="0">F4*0.5</f>
        <v>48.405</v>
      </c>
      <c r="H4" s="25">
        <f>VLOOKUP(E4,[2]下午候考1!$D$2:$G$45,4,0)</f>
        <v>84.1</v>
      </c>
      <c r="I4" s="24">
        <f t="shared" ref="I4:I15" si="1">H4*0.5</f>
        <v>42.05</v>
      </c>
      <c r="J4" s="24">
        <f t="shared" ref="J4:J15" si="2">G4+I4</f>
        <v>90.455</v>
      </c>
      <c r="K4" s="26" t="s">
        <v>17</v>
      </c>
      <c r="L4" s="23" t="s">
        <v>18</v>
      </c>
      <c r="M4" s="27">
        <v>46140</v>
      </c>
    </row>
    <row r="5" ht="30" customHeight="1" spans="1:13">
      <c r="A5" s="18">
        <v>2</v>
      </c>
      <c r="B5" s="19">
        <v>25401</v>
      </c>
      <c r="C5" s="20" t="s">
        <v>15</v>
      </c>
      <c r="D5" s="21" t="s">
        <v>16</v>
      </c>
      <c r="E5" s="22">
        <v>20260100104</v>
      </c>
      <c r="F5" s="23">
        <f>VLOOKUP(E5,[1]成绩表!$C$3:$E$138,3,0)</f>
        <v>91.52</v>
      </c>
      <c r="G5" s="24">
        <f t="shared" si="0"/>
        <v>45.76</v>
      </c>
      <c r="H5" s="25">
        <f>VLOOKUP(E5,[2]下午候考1!$D$2:$G$45,4,0)</f>
        <v>80.3</v>
      </c>
      <c r="I5" s="24">
        <f t="shared" si="1"/>
        <v>40.15</v>
      </c>
      <c r="J5" s="24">
        <f t="shared" si="2"/>
        <v>85.91</v>
      </c>
      <c r="K5" s="26" t="s">
        <v>19</v>
      </c>
      <c r="L5" s="23" t="s">
        <v>18</v>
      </c>
      <c r="M5" s="27">
        <v>46140</v>
      </c>
    </row>
    <row r="6" ht="30" customHeight="1" spans="1:13">
      <c r="A6" s="18">
        <v>3</v>
      </c>
      <c r="B6" s="19">
        <v>25401</v>
      </c>
      <c r="C6" s="20" t="s">
        <v>15</v>
      </c>
      <c r="D6" s="21" t="s">
        <v>16</v>
      </c>
      <c r="E6" s="22">
        <v>20260100117</v>
      </c>
      <c r="F6" s="23">
        <f>VLOOKUP(E6,[1]成绩表!$C$3:$E$138,3,0)</f>
        <v>88.5</v>
      </c>
      <c r="G6" s="24">
        <f t="shared" si="0"/>
        <v>44.25</v>
      </c>
      <c r="H6" s="25">
        <f>VLOOKUP(E6,[2]下午候考1!$D$2:$G$45,4,0)</f>
        <v>82.3</v>
      </c>
      <c r="I6" s="24">
        <f t="shared" si="1"/>
        <v>41.15</v>
      </c>
      <c r="J6" s="24">
        <f t="shared" si="2"/>
        <v>85.4</v>
      </c>
      <c r="K6" s="26" t="s">
        <v>20</v>
      </c>
      <c r="L6" s="23" t="s">
        <v>18</v>
      </c>
      <c r="M6" s="27">
        <v>46140</v>
      </c>
    </row>
    <row r="7" ht="30" customHeight="1" spans="1:13">
      <c r="A7" s="18">
        <v>4</v>
      </c>
      <c r="B7" s="19">
        <v>25401</v>
      </c>
      <c r="C7" s="20" t="s">
        <v>15</v>
      </c>
      <c r="D7" s="21" t="s">
        <v>16</v>
      </c>
      <c r="E7" s="22">
        <v>20260100101</v>
      </c>
      <c r="F7" s="23">
        <f>VLOOKUP(E7,[1]成绩表!$C$3:$E$138,3,0)</f>
        <v>82.04</v>
      </c>
      <c r="G7" s="24">
        <f t="shared" si="0"/>
        <v>41.02</v>
      </c>
      <c r="H7" s="25">
        <f>VLOOKUP(E7,[2]下午候考1!$D$2:$G$45,4,0)</f>
        <v>71.5</v>
      </c>
      <c r="I7" s="24">
        <f t="shared" si="1"/>
        <v>35.75</v>
      </c>
      <c r="J7" s="24">
        <f t="shared" si="2"/>
        <v>76.77</v>
      </c>
      <c r="K7" s="26" t="s">
        <v>21</v>
      </c>
      <c r="L7" s="23"/>
      <c r="M7" s="27"/>
    </row>
    <row r="8" ht="30" customHeight="1" spans="1:13">
      <c r="A8" s="18">
        <v>5</v>
      </c>
      <c r="B8" s="19">
        <v>25401</v>
      </c>
      <c r="C8" s="20" t="s">
        <v>15</v>
      </c>
      <c r="D8" s="21" t="s">
        <v>16</v>
      </c>
      <c r="E8" s="22">
        <v>20260100103</v>
      </c>
      <c r="F8" s="23">
        <f>VLOOKUP(E8,[1]成绩表!$C$3:$E$138,3,0)</f>
        <v>73.2</v>
      </c>
      <c r="G8" s="24">
        <f t="shared" si="0"/>
        <v>36.6</v>
      </c>
      <c r="H8" s="25">
        <f>VLOOKUP(E8,[2]下午候考1!$D$2:$G$45,4,0)</f>
        <v>78.9</v>
      </c>
      <c r="I8" s="24">
        <f t="shared" si="1"/>
        <v>39.45</v>
      </c>
      <c r="J8" s="24">
        <f t="shared" si="2"/>
        <v>76.05</v>
      </c>
      <c r="K8" s="26" t="s">
        <v>22</v>
      </c>
      <c r="L8" s="23"/>
      <c r="M8" s="27"/>
    </row>
    <row r="9" ht="30" customHeight="1" spans="1:13">
      <c r="A9" s="18">
        <v>6</v>
      </c>
      <c r="B9" s="19">
        <v>25401</v>
      </c>
      <c r="C9" s="20" t="s">
        <v>15</v>
      </c>
      <c r="D9" s="21" t="s">
        <v>16</v>
      </c>
      <c r="E9" s="22">
        <v>20260100119</v>
      </c>
      <c r="F9" s="23">
        <f>VLOOKUP(E9,[1]成绩表!$C$3:$E$138,3,0)</f>
        <v>75.75</v>
      </c>
      <c r="G9" s="24">
        <f t="shared" si="0"/>
        <v>37.875</v>
      </c>
      <c r="H9" s="25">
        <f>VLOOKUP(E9,[2]下午候考1!$D$2:$G$45,4,0)</f>
        <v>76.1</v>
      </c>
      <c r="I9" s="24">
        <f t="shared" si="1"/>
        <v>38.05</v>
      </c>
      <c r="J9" s="24">
        <f t="shared" si="2"/>
        <v>75.925</v>
      </c>
      <c r="K9" s="26" t="s">
        <v>23</v>
      </c>
      <c r="L9" s="23"/>
      <c r="M9" s="27"/>
    </row>
    <row r="10" ht="30" customHeight="1" spans="1:13">
      <c r="A10" s="18">
        <v>7</v>
      </c>
      <c r="B10" s="19">
        <v>25401</v>
      </c>
      <c r="C10" s="20" t="s">
        <v>15</v>
      </c>
      <c r="D10" s="21" t="s">
        <v>16</v>
      </c>
      <c r="E10" s="22">
        <v>20260100112</v>
      </c>
      <c r="F10" s="23">
        <f>VLOOKUP(E10,[1]成绩表!$C$3:$E$138,3,0)</f>
        <v>78.11</v>
      </c>
      <c r="G10" s="24">
        <f t="shared" si="0"/>
        <v>39.055</v>
      </c>
      <c r="H10" s="25">
        <f>VLOOKUP(E10,[2]下午候考1!$D$2:$G$45,4,0)</f>
        <v>71</v>
      </c>
      <c r="I10" s="24">
        <f t="shared" si="1"/>
        <v>35.5</v>
      </c>
      <c r="J10" s="24">
        <f t="shared" si="2"/>
        <v>74.555</v>
      </c>
      <c r="K10" s="26" t="s">
        <v>24</v>
      </c>
      <c r="L10" s="23"/>
      <c r="M10" s="27"/>
    </row>
    <row r="11" ht="30" customHeight="1" spans="1:13">
      <c r="A11" s="18">
        <v>8</v>
      </c>
      <c r="B11" s="19">
        <v>25401</v>
      </c>
      <c r="C11" s="20" t="s">
        <v>15</v>
      </c>
      <c r="D11" s="21" t="s">
        <v>16</v>
      </c>
      <c r="E11" s="22">
        <v>20260100111</v>
      </c>
      <c r="F11" s="23">
        <f>VLOOKUP(E11,[1]成绩表!$C$3:$E$138,3,0)</f>
        <v>67.93</v>
      </c>
      <c r="G11" s="24">
        <f t="shared" si="0"/>
        <v>33.965</v>
      </c>
      <c r="H11" s="25">
        <f>VLOOKUP(E11,[2]下午候考1!$D$2:$G$45,4,0)</f>
        <v>74.2</v>
      </c>
      <c r="I11" s="24">
        <f t="shared" si="1"/>
        <v>37.1</v>
      </c>
      <c r="J11" s="24">
        <f t="shared" si="2"/>
        <v>71.065</v>
      </c>
      <c r="K11" s="26" t="s">
        <v>25</v>
      </c>
      <c r="L11" s="23"/>
      <c r="M11" s="27"/>
    </row>
    <row r="12" ht="30" customHeight="1" spans="1:13">
      <c r="A12" s="18">
        <v>9</v>
      </c>
      <c r="B12" s="19">
        <v>25401</v>
      </c>
      <c r="C12" s="20" t="s">
        <v>15</v>
      </c>
      <c r="D12" s="21" t="s">
        <v>16</v>
      </c>
      <c r="E12" s="22">
        <v>20260100110</v>
      </c>
      <c r="F12" s="23">
        <f>VLOOKUP(E12,[1]成绩表!$C$3:$E$138,3,0)</f>
        <v>68.46</v>
      </c>
      <c r="G12" s="24">
        <f t="shared" si="0"/>
        <v>34.23</v>
      </c>
      <c r="H12" s="25">
        <f>VLOOKUP(E12,[2]下午候考1!$D$2:$G$45,4,0)</f>
        <v>70.3</v>
      </c>
      <c r="I12" s="24">
        <f t="shared" si="1"/>
        <v>35.15</v>
      </c>
      <c r="J12" s="24">
        <f t="shared" si="2"/>
        <v>69.38</v>
      </c>
      <c r="K12" s="26" t="s">
        <v>26</v>
      </c>
      <c r="L12" s="23"/>
      <c r="M12" s="27"/>
    </row>
    <row r="13" ht="30" customHeight="1" spans="1:13">
      <c r="A13" s="18">
        <v>10</v>
      </c>
      <c r="B13" s="19">
        <v>25403</v>
      </c>
      <c r="C13" s="20" t="s">
        <v>15</v>
      </c>
      <c r="D13" s="21" t="s">
        <v>27</v>
      </c>
      <c r="E13" s="22">
        <v>20260100125</v>
      </c>
      <c r="F13" s="23">
        <f>VLOOKUP(E13,[1]成绩表!$C$3:$E$138,3,0)</f>
        <v>79.13</v>
      </c>
      <c r="G13" s="24">
        <f t="shared" si="0"/>
        <v>39.565</v>
      </c>
      <c r="H13" s="25">
        <f>VLOOKUP(E13,[2]下午候考1!$D$2:$G$45,4,0)</f>
        <v>82.9</v>
      </c>
      <c r="I13" s="24">
        <f t="shared" si="1"/>
        <v>41.45</v>
      </c>
      <c r="J13" s="24">
        <f t="shared" si="2"/>
        <v>81.015</v>
      </c>
      <c r="K13" s="26" t="s">
        <v>17</v>
      </c>
      <c r="L13" s="23" t="s">
        <v>18</v>
      </c>
      <c r="M13" s="27">
        <v>46140</v>
      </c>
    </row>
    <row r="14" ht="30" customHeight="1" spans="1:13">
      <c r="A14" s="18">
        <v>11</v>
      </c>
      <c r="B14" s="19">
        <v>25403</v>
      </c>
      <c r="C14" s="20" t="s">
        <v>15</v>
      </c>
      <c r="D14" s="21" t="s">
        <v>27</v>
      </c>
      <c r="E14" s="22">
        <v>20260100120</v>
      </c>
      <c r="F14" s="23">
        <f>VLOOKUP(E14,[1]成绩表!$C$3:$E$138,3,0)</f>
        <v>77.3</v>
      </c>
      <c r="G14" s="24">
        <f t="shared" si="0"/>
        <v>38.65</v>
      </c>
      <c r="H14" s="25">
        <f>VLOOKUP(E14,[2]下午候考1!$D$2:$G$45,4,0)</f>
        <v>79.4</v>
      </c>
      <c r="I14" s="24">
        <f t="shared" si="1"/>
        <v>39.7</v>
      </c>
      <c r="J14" s="24">
        <f t="shared" si="2"/>
        <v>78.35</v>
      </c>
      <c r="K14" s="26" t="s">
        <v>19</v>
      </c>
      <c r="L14" s="23" t="s">
        <v>18</v>
      </c>
      <c r="M14" s="27">
        <v>46140</v>
      </c>
    </row>
    <row r="15" ht="30" customHeight="1" spans="1:13">
      <c r="A15" s="18">
        <v>12</v>
      </c>
      <c r="B15" s="19">
        <v>25403</v>
      </c>
      <c r="C15" s="20" t="s">
        <v>15</v>
      </c>
      <c r="D15" s="21" t="s">
        <v>27</v>
      </c>
      <c r="E15" s="22">
        <v>20260100123</v>
      </c>
      <c r="F15" s="23">
        <f>VLOOKUP(E15,[1]成绩表!$C$3:$E$138,3,0)</f>
        <v>72.52</v>
      </c>
      <c r="G15" s="24">
        <f t="shared" si="0"/>
        <v>36.26</v>
      </c>
      <c r="H15" s="25">
        <f>VLOOKUP(E15,[2]下午候考1!$D$2:$G$45,4,0)</f>
        <v>74.8</v>
      </c>
      <c r="I15" s="24">
        <f t="shared" si="1"/>
        <v>37.4</v>
      </c>
      <c r="J15" s="24">
        <f t="shared" si="2"/>
        <v>73.66</v>
      </c>
      <c r="K15" s="26" t="s">
        <v>20</v>
      </c>
      <c r="L15" s="23" t="s">
        <v>18</v>
      </c>
      <c r="M15" s="27">
        <v>46140</v>
      </c>
    </row>
    <row r="16" ht="30" customHeight="1" spans="1:13">
      <c r="A16" s="18">
        <v>13</v>
      </c>
      <c r="B16" s="19">
        <v>25403</v>
      </c>
      <c r="C16" s="20" t="s">
        <v>15</v>
      </c>
      <c r="D16" s="21" t="s">
        <v>27</v>
      </c>
      <c r="E16" s="22">
        <v>20260100126</v>
      </c>
      <c r="F16" s="23">
        <f>VLOOKUP(E16,[1]成绩表!$C$3:$E$138,3,0)</f>
        <v>88.84</v>
      </c>
      <c r="G16" s="24">
        <f t="shared" si="0"/>
        <v>44.42</v>
      </c>
      <c r="H16" s="25" t="s">
        <v>28</v>
      </c>
      <c r="I16" s="24" t="s">
        <v>29</v>
      </c>
      <c r="J16" s="24" t="s">
        <v>29</v>
      </c>
      <c r="K16" s="26" t="s">
        <v>21</v>
      </c>
      <c r="L16" s="23"/>
      <c r="M16" s="27"/>
    </row>
    <row r="17" ht="30" customHeight="1" spans="1:13">
      <c r="A17" s="18">
        <v>14</v>
      </c>
      <c r="B17" s="19">
        <v>25404</v>
      </c>
      <c r="C17" s="20" t="s">
        <v>15</v>
      </c>
      <c r="D17" s="21" t="s">
        <v>30</v>
      </c>
      <c r="E17" s="22">
        <v>20260100204</v>
      </c>
      <c r="F17" s="23">
        <f>VLOOKUP(E17,[1]成绩表!$C$3:$E$138,3,0)</f>
        <v>92.37</v>
      </c>
      <c r="G17" s="24">
        <f t="shared" si="0"/>
        <v>46.185</v>
      </c>
      <c r="H17" s="25">
        <f>VLOOKUP(E17,[2]下午候考1!$D$2:$G$45,4,0)</f>
        <v>82.8</v>
      </c>
      <c r="I17" s="24">
        <f>H17*0.5</f>
        <v>41.4</v>
      </c>
      <c r="J17" s="24">
        <f>G17+I17</f>
        <v>87.585</v>
      </c>
      <c r="K17" s="26" t="s">
        <v>17</v>
      </c>
      <c r="L17" s="23" t="s">
        <v>18</v>
      </c>
      <c r="M17" s="27">
        <v>46140</v>
      </c>
    </row>
    <row r="18" ht="30" customHeight="1" spans="1:13">
      <c r="A18" s="18">
        <v>15</v>
      </c>
      <c r="B18" s="19">
        <v>25404</v>
      </c>
      <c r="C18" s="20" t="s">
        <v>15</v>
      </c>
      <c r="D18" s="21" t="s">
        <v>30</v>
      </c>
      <c r="E18" s="22">
        <v>20260100212</v>
      </c>
      <c r="F18" s="23">
        <f>VLOOKUP(E18,[1]成绩表!$C$3:$E$138,3,0)</f>
        <v>92.71</v>
      </c>
      <c r="G18" s="24">
        <f t="shared" si="0"/>
        <v>46.355</v>
      </c>
      <c r="H18" s="25">
        <f>VLOOKUP(E18,[2]下午候考1!$D$2:$G$45,4,0)</f>
        <v>79.9</v>
      </c>
      <c r="I18" s="24">
        <f>H18*0.5</f>
        <v>39.95</v>
      </c>
      <c r="J18" s="24">
        <f>G18+I18</f>
        <v>86.305</v>
      </c>
      <c r="K18" s="26" t="s">
        <v>19</v>
      </c>
      <c r="L18" s="23" t="s">
        <v>18</v>
      </c>
      <c r="M18" s="27">
        <v>46140</v>
      </c>
    </row>
    <row r="19" ht="30" customHeight="1" spans="1:13">
      <c r="A19" s="18">
        <v>16</v>
      </c>
      <c r="B19" s="19">
        <v>25404</v>
      </c>
      <c r="C19" s="20" t="s">
        <v>15</v>
      </c>
      <c r="D19" s="21" t="s">
        <v>30</v>
      </c>
      <c r="E19" s="22">
        <v>20260100128</v>
      </c>
      <c r="F19" s="23">
        <f>VLOOKUP(E19,[1]成绩表!$C$3:$E$138,3,0)</f>
        <v>86.42</v>
      </c>
      <c r="G19" s="24">
        <f t="shared" si="0"/>
        <v>43.21</v>
      </c>
      <c r="H19" s="25">
        <f>VLOOKUP(E19,[2]下午候考1!$D$2:$G$45,4,0)</f>
        <v>83</v>
      </c>
      <c r="I19" s="24">
        <f t="shared" ref="I17:I47" si="3">H19*0.5</f>
        <v>41.5</v>
      </c>
      <c r="J19" s="24">
        <f t="shared" ref="J17:J47" si="4">G19+I19</f>
        <v>84.71</v>
      </c>
      <c r="K19" s="26" t="s">
        <v>20</v>
      </c>
      <c r="L19" s="23" t="s">
        <v>18</v>
      </c>
      <c r="M19" s="27">
        <v>46140</v>
      </c>
    </row>
    <row r="20" ht="30" customHeight="1" spans="1:13">
      <c r="A20" s="18">
        <v>17</v>
      </c>
      <c r="B20" s="19">
        <v>25404</v>
      </c>
      <c r="C20" s="20" t="s">
        <v>15</v>
      </c>
      <c r="D20" s="21" t="s">
        <v>30</v>
      </c>
      <c r="E20" s="22">
        <v>20260100129</v>
      </c>
      <c r="F20" s="23">
        <f>VLOOKUP(E20,[1]成绩表!$C$3:$E$138,3,0)</f>
        <v>84.89</v>
      </c>
      <c r="G20" s="24">
        <f t="shared" si="0"/>
        <v>42.445</v>
      </c>
      <c r="H20" s="25">
        <f>VLOOKUP(E20,[2]下午候考1!$D$2:$G$45,4,0)</f>
        <v>71.9</v>
      </c>
      <c r="I20" s="24">
        <f t="shared" si="3"/>
        <v>35.95</v>
      </c>
      <c r="J20" s="24">
        <f t="shared" si="4"/>
        <v>78.395</v>
      </c>
      <c r="K20" s="26" t="s">
        <v>21</v>
      </c>
      <c r="L20" s="23"/>
      <c r="M20" s="27"/>
    </row>
    <row r="21" ht="30" customHeight="1" spans="1:13">
      <c r="A21" s="18">
        <v>18</v>
      </c>
      <c r="B21" s="19">
        <v>25404</v>
      </c>
      <c r="C21" s="20" t="s">
        <v>15</v>
      </c>
      <c r="D21" s="21" t="s">
        <v>30</v>
      </c>
      <c r="E21" s="22">
        <v>20260100211</v>
      </c>
      <c r="F21" s="23">
        <f>VLOOKUP(E21,[1]成绩表!$C$3:$E$138,3,0)</f>
        <v>79.66</v>
      </c>
      <c r="G21" s="24">
        <f t="shared" si="0"/>
        <v>39.83</v>
      </c>
      <c r="H21" s="25">
        <f>VLOOKUP(E21,[2]下午候考1!$D$2:$G$45,4,0)</f>
        <v>73.8</v>
      </c>
      <c r="I21" s="24">
        <f t="shared" si="3"/>
        <v>36.9</v>
      </c>
      <c r="J21" s="24">
        <f t="shared" si="4"/>
        <v>76.73</v>
      </c>
      <c r="K21" s="26" t="s">
        <v>22</v>
      </c>
      <c r="L21" s="23"/>
      <c r="M21" s="27"/>
    </row>
    <row r="22" ht="30" customHeight="1" spans="1:13">
      <c r="A22" s="18">
        <v>19</v>
      </c>
      <c r="B22" s="19">
        <v>25405</v>
      </c>
      <c r="C22" s="20" t="s">
        <v>15</v>
      </c>
      <c r="D22" s="21" t="s">
        <v>30</v>
      </c>
      <c r="E22" s="22">
        <v>20260100217</v>
      </c>
      <c r="F22" s="23">
        <f>VLOOKUP(E22,[1]成绩表!$C$3:$E$138,3,0)</f>
        <v>88.82</v>
      </c>
      <c r="G22" s="24">
        <f t="shared" si="0"/>
        <v>44.41</v>
      </c>
      <c r="H22" s="25">
        <f>VLOOKUP(E22,[2]下午候考1!$D$2:$G$45,4,0)</f>
        <v>68.3</v>
      </c>
      <c r="I22" s="24">
        <f t="shared" si="3"/>
        <v>34.15</v>
      </c>
      <c r="J22" s="24">
        <f t="shared" si="4"/>
        <v>78.56</v>
      </c>
      <c r="K22" s="26" t="s">
        <v>17</v>
      </c>
      <c r="L22" s="23" t="s">
        <v>18</v>
      </c>
      <c r="M22" s="27">
        <v>46140</v>
      </c>
    </row>
    <row r="23" ht="30" customHeight="1" spans="1:13">
      <c r="A23" s="18">
        <v>20</v>
      </c>
      <c r="B23" s="19">
        <v>25406</v>
      </c>
      <c r="C23" s="20" t="s">
        <v>15</v>
      </c>
      <c r="D23" s="21" t="s">
        <v>31</v>
      </c>
      <c r="E23" s="22">
        <v>20260100218</v>
      </c>
      <c r="F23" s="23">
        <f>VLOOKUP(E23,[1]成绩表!$C$3:$E$138,3,0)</f>
        <v>78.79</v>
      </c>
      <c r="G23" s="24">
        <f t="shared" si="0"/>
        <v>39.395</v>
      </c>
      <c r="H23" s="25">
        <f>VLOOKUP(E23,[2]下午候考1!$D$2:$G$45,4,0)</f>
        <v>76.8</v>
      </c>
      <c r="I23" s="24">
        <f t="shared" si="3"/>
        <v>38.4</v>
      </c>
      <c r="J23" s="24">
        <f t="shared" si="4"/>
        <v>77.795</v>
      </c>
      <c r="K23" s="26" t="s">
        <v>17</v>
      </c>
      <c r="L23" s="23" t="s">
        <v>18</v>
      </c>
      <c r="M23" s="27">
        <v>46140</v>
      </c>
    </row>
    <row r="24" ht="30" customHeight="1" spans="1:13">
      <c r="A24" s="18">
        <v>21</v>
      </c>
      <c r="B24" s="19">
        <v>25407</v>
      </c>
      <c r="C24" s="20" t="s">
        <v>15</v>
      </c>
      <c r="D24" s="21" t="s">
        <v>32</v>
      </c>
      <c r="E24" s="22">
        <v>20260100301</v>
      </c>
      <c r="F24" s="23">
        <f>VLOOKUP(E24,[1]成绩表!$C$3:$E$138,3,0)</f>
        <v>90.03</v>
      </c>
      <c r="G24" s="24">
        <f t="shared" si="0"/>
        <v>45.015</v>
      </c>
      <c r="H24" s="25">
        <f>VLOOKUP(E24,[2]下午候考1!$D$2:$G$45,4,0)</f>
        <v>64.3</v>
      </c>
      <c r="I24" s="24">
        <f t="shared" si="3"/>
        <v>32.15</v>
      </c>
      <c r="J24" s="24">
        <f t="shared" si="4"/>
        <v>77.165</v>
      </c>
      <c r="K24" s="26" t="s">
        <v>17</v>
      </c>
      <c r="L24" s="23" t="s">
        <v>18</v>
      </c>
      <c r="M24" s="27">
        <v>46140</v>
      </c>
    </row>
    <row r="25" ht="30" customHeight="1" spans="1:13">
      <c r="A25" s="18">
        <v>22</v>
      </c>
      <c r="B25" s="19">
        <v>25407</v>
      </c>
      <c r="C25" s="20" t="s">
        <v>15</v>
      </c>
      <c r="D25" s="21" t="s">
        <v>32</v>
      </c>
      <c r="E25" s="22">
        <v>20260100228</v>
      </c>
      <c r="F25" s="23">
        <f>VLOOKUP(E25,[1]成绩表!$C$3:$E$138,3,0)</f>
        <v>80.34</v>
      </c>
      <c r="G25" s="24">
        <f t="shared" si="0"/>
        <v>40.17</v>
      </c>
      <c r="H25" s="25">
        <f>VLOOKUP(E25,[2]下午候考1!$D$2:$G$45,4,0)</f>
        <v>66.8</v>
      </c>
      <c r="I25" s="24">
        <f t="shared" si="3"/>
        <v>33.4</v>
      </c>
      <c r="J25" s="24">
        <f t="shared" si="4"/>
        <v>73.57</v>
      </c>
      <c r="K25" s="26" t="s">
        <v>19</v>
      </c>
      <c r="L25" s="23"/>
      <c r="M25" s="27"/>
    </row>
    <row r="26" ht="30" customHeight="1" spans="1:13">
      <c r="A26" s="18">
        <v>23</v>
      </c>
      <c r="B26" s="19">
        <v>25408</v>
      </c>
      <c r="C26" s="20" t="s">
        <v>15</v>
      </c>
      <c r="D26" s="21" t="s">
        <v>33</v>
      </c>
      <c r="E26" s="22">
        <v>20260100306</v>
      </c>
      <c r="F26" s="23">
        <f>VLOOKUP(E26,[1]成绩表!$C$3:$E$138,3,0)</f>
        <v>90.86</v>
      </c>
      <c r="G26" s="24">
        <f t="shared" si="0"/>
        <v>45.43</v>
      </c>
      <c r="H26" s="25">
        <f>VLOOKUP(E26,[2]下午候考1!$D$2:$G$45,4,0)</f>
        <v>84.8</v>
      </c>
      <c r="I26" s="24">
        <f t="shared" si="3"/>
        <v>42.4</v>
      </c>
      <c r="J26" s="24">
        <f t="shared" si="4"/>
        <v>87.83</v>
      </c>
      <c r="K26" s="26" t="s">
        <v>17</v>
      </c>
      <c r="L26" s="23" t="s">
        <v>18</v>
      </c>
      <c r="M26" s="27">
        <v>46140</v>
      </c>
    </row>
    <row r="27" ht="30" customHeight="1" spans="1:13">
      <c r="A27" s="18">
        <v>24</v>
      </c>
      <c r="B27" s="19">
        <v>25408</v>
      </c>
      <c r="C27" s="20" t="s">
        <v>15</v>
      </c>
      <c r="D27" s="21" t="s">
        <v>33</v>
      </c>
      <c r="E27" s="22">
        <v>20260100311</v>
      </c>
      <c r="F27" s="23">
        <f>VLOOKUP(E27,[1]成绩表!$C$3:$E$138,3,0)</f>
        <v>88.46</v>
      </c>
      <c r="G27" s="24">
        <f t="shared" si="0"/>
        <v>44.23</v>
      </c>
      <c r="H27" s="25">
        <f>VLOOKUP(E27,[2]下午候考1!$D$2:$G$45,4,0)</f>
        <v>76.5</v>
      </c>
      <c r="I27" s="24">
        <f t="shared" si="3"/>
        <v>38.25</v>
      </c>
      <c r="J27" s="24">
        <f t="shared" si="4"/>
        <v>82.48</v>
      </c>
      <c r="K27" s="26" t="s">
        <v>19</v>
      </c>
      <c r="L27" s="23" t="s">
        <v>18</v>
      </c>
      <c r="M27" s="27">
        <v>46140</v>
      </c>
    </row>
    <row r="28" ht="30" customHeight="1" spans="1:13">
      <c r="A28" s="18">
        <v>25</v>
      </c>
      <c r="B28" s="19">
        <v>25408</v>
      </c>
      <c r="C28" s="20" t="s">
        <v>15</v>
      </c>
      <c r="D28" s="21" t="s">
        <v>33</v>
      </c>
      <c r="E28" s="22">
        <v>20260100302</v>
      </c>
      <c r="F28" s="23">
        <f>VLOOKUP(E28,[1]成绩表!$C$3:$E$138,3,0)</f>
        <v>92.37</v>
      </c>
      <c r="G28" s="24">
        <f t="shared" si="0"/>
        <v>46.185</v>
      </c>
      <c r="H28" s="25">
        <f>VLOOKUP(E28,[2]下午候考1!$D$2:$G$45,4,0)</f>
        <v>71.8</v>
      </c>
      <c r="I28" s="24">
        <f t="shared" si="3"/>
        <v>35.9</v>
      </c>
      <c r="J28" s="24">
        <f t="shared" si="4"/>
        <v>82.085</v>
      </c>
      <c r="K28" s="26" t="s">
        <v>20</v>
      </c>
      <c r="L28" s="23"/>
      <c r="M28" s="27"/>
    </row>
    <row r="29" ht="30" customHeight="1" spans="1:13">
      <c r="A29" s="18">
        <v>26</v>
      </c>
      <c r="B29" s="19">
        <v>25408</v>
      </c>
      <c r="C29" s="20" t="s">
        <v>15</v>
      </c>
      <c r="D29" s="21" t="s">
        <v>33</v>
      </c>
      <c r="E29" s="22">
        <v>20260100309</v>
      </c>
      <c r="F29" s="23">
        <f>VLOOKUP(E29,[1]成绩表!$C$3:$E$138,3,0)</f>
        <v>75.6</v>
      </c>
      <c r="G29" s="24">
        <f t="shared" si="0"/>
        <v>37.8</v>
      </c>
      <c r="H29" s="25">
        <f>VLOOKUP(E29,[2]下午候考1!$D$2:$G$45,4,0)</f>
        <v>77.6</v>
      </c>
      <c r="I29" s="24">
        <f t="shared" si="3"/>
        <v>38.8</v>
      </c>
      <c r="J29" s="24">
        <f t="shared" si="4"/>
        <v>76.6</v>
      </c>
      <c r="K29" s="26" t="s">
        <v>21</v>
      </c>
      <c r="L29" s="23"/>
      <c r="M29" s="27"/>
    </row>
    <row r="30" ht="30" customHeight="1" spans="1:13">
      <c r="A30" s="18">
        <v>27</v>
      </c>
      <c r="B30" s="19">
        <v>25409</v>
      </c>
      <c r="C30" s="20" t="s">
        <v>15</v>
      </c>
      <c r="D30" s="21" t="s">
        <v>34</v>
      </c>
      <c r="E30" s="22">
        <v>20260100318</v>
      </c>
      <c r="F30" s="23">
        <f>VLOOKUP(E30,[1]成绩表!$C$3:$E$138,3,0)</f>
        <v>88.03</v>
      </c>
      <c r="G30" s="24">
        <f t="shared" si="0"/>
        <v>44.015</v>
      </c>
      <c r="H30" s="25">
        <f>VLOOKUP(E30,[2]下午候考1!$D$2:$G$45,4,0)</f>
        <v>73.5</v>
      </c>
      <c r="I30" s="24">
        <f t="shared" si="3"/>
        <v>36.75</v>
      </c>
      <c r="J30" s="24">
        <f t="shared" si="4"/>
        <v>80.765</v>
      </c>
      <c r="K30" s="26" t="s">
        <v>17</v>
      </c>
      <c r="L30" s="23" t="s">
        <v>18</v>
      </c>
      <c r="M30" s="27">
        <v>46140</v>
      </c>
    </row>
    <row r="31" ht="30" customHeight="1" spans="1:13">
      <c r="A31" s="18">
        <v>28</v>
      </c>
      <c r="B31" s="19">
        <v>25409</v>
      </c>
      <c r="C31" s="20" t="s">
        <v>15</v>
      </c>
      <c r="D31" s="21" t="s">
        <v>34</v>
      </c>
      <c r="E31" s="22">
        <v>20260100312</v>
      </c>
      <c r="F31" s="23">
        <f>VLOOKUP(E31,[1]成绩表!$C$3:$E$138,3,0)</f>
        <v>87.63</v>
      </c>
      <c r="G31" s="24">
        <f t="shared" si="0"/>
        <v>43.815</v>
      </c>
      <c r="H31" s="25">
        <f>VLOOKUP(E31,[2]下午候考1!$D$2:$G$45,4,0)</f>
        <v>73.9</v>
      </c>
      <c r="I31" s="24">
        <f t="shared" si="3"/>
        <v>36.95</v>
      </c>
      <c r="J31" s="24">
        <f t="shared" si="4"/>
        <v>80.765</v>
      </c>
      <c r="K31" s="26" t="s">
        <v>19</v>
      </c>
      <c r="L31" s="23" t="s">
        <v>18</v>
      </c>
      <c r="M31" s="27">
        <v>46140</v>
      </c>
    </row>
    <row r="32" ht="30" customHeight="1" spans="1:13">
      <c r="A32" s="18">
        <v>29</v>
      </c>
      <c r="B32" s="19">
        <v>25409</v>
      </c>
      <c r="C32" s="20" t="s">
        <v>15</v>
      </c>
      <c r="D32" s="21" t="s">
        <v>34</v>
      </c>
      <c r="E32" s="22">
        <v>20260100315</v>
      </c>
      <c r="F32" s="23">
        <f>VLOOKUP(E32,[1]成绩表!$C$3:$E$138,3,0)</f>
        <v>77.62</v>
      </c>
      <c r="G32" s="24">
        <f t="shared" si="0"/>
        <v>38.81</v>
      </c>
      <c r="H32" s="25">
        <f>VLOOKUP(E32,[2]下午候考1!$D$2:$G$45,4,0)</f>
        <v>81</v>
      </c>
      <c r="I32" s="24">
        <f t="shared" si="3"/>
        <v>40.5</v>
      </c>
      <c r="J32" s="24">
        <f t="shared" si="4"/>
        <v>79.31</v>
      </c>
      <c r="K32" s="26" t="s">
        <v>20</v>
      </c>
      <c r="L32" s="23"/>
      <c r="M32" s="27"/>
    </row>
    <row r="33" ht="30" customHeight="1" spans="1:13">
      <c r="A33" s="18">
        <v>30</v>
      </c>
      <c r="B33" s="19">
        <v>25409</v>
      </c>
      <c r="C33" s="20" t="s">
        <v>15</v>
      </c>
      <c r="D33" s="21" t="s">
        <v>34</v>
      </c>
      <c r="E33" s="22">
        <v>20260100313</v>
      </c>
      <c r="F33" s="23">
        <f>VLOOKUP(E33,[1]成绩表!$C$3:$E$138,3,0)</f>
        <v>78.28</v>
      </c>
      <c r="G33" s="24">
        <f t="shared" si="0"/>
        <v>39.14</v>
      </c>
      <c r="H33" s="25">
        <f>VLOOKUP(E33,[2]下午候考1!$D$2:$G$45,4,0)</f>
        <v>79.8</v>
      </c>
      <c r="I33" s="24">
        <f t="shared" si="3"/>
        <v>39.9</v>
      </c>
      <c r="J33" s="24">
        <f t="shared" si="4"/>
        <v>79.04</v>
      </c>
      <c r="K33" s="26" t="s">
        <v>21</v>
      </c>
      <c r="L33" s="23"/>
      <c r="M33" s="27"/>
    </row>
    <row r="34" ht="30" customHeight="1" spans="1:13">
      <c r="A34" s="18">
        <v>31</v>
      </c>
      <c r="B34" s="19">
        <v>25410</v>
      </c>
      <c r="C34" s="20" t="s">
        <v>15</v>
      </c>
      <c r="D34" s="21" t="s">
        <v>35</v>
      </c>
      <c r="E34" s="22">
        <v>20260100319</v>
      </c>
      <c r="F34" s="23">
        <f>VLOOKUP(E34,[1]成绩表!$C$3:$E$138,3,0)</f>
        <v>93.22</v>
      </c>
      <c r="G34" s="24">
        <f t="shared" si="0"/>
        <v>46.61</v>
      </c>
      <c r="H34" s="25">
        <f>VLOOKUP(E34,[2]下午候考1!$D$2:$G$45,4,0)</f>
        <v>76.7</v>
      </c>
      <c r="I34" s="24">
        <f t="shared" si="3"/>
        <v>38.35</v>
      </c>
      <c r="J34" s="24">
        <f t="shared" si="4"/>
        <v>84.96</v>
      </c>
      <c r="K34" s="26" t="s">
        <v>17</v>
      </c>
      <c r="L34" s="23" t="s">
        <v>18</v>
      </c>
      <c r="M34" s="27">
        <v>46140</v>
      </c>
    </row>
    <row r="35" ht="30" customHeight="1" spans="1:13">
      <c r="A35" s="18">
        <v>32</v>
      </c>
      <c r="B35" s="19">
        <v>25410</v>
      </c>
      <c r="C35" s="20" t="s">
        <v>15</v>
      </c>
      <c r="D35" s="21" t="s">
        <v>35</v>
      </c>
      <c r="E35" s="22">
        <v>20260100322</v>
      </c>
      <c r="F35" s="23">
        <f>VLOOKUP(E35,[1]成绩表!$C$3:$E$138,3,0)</f>
        <v>88.63</v>
      </c>
      <c r="G35" s="24">
        <f t="shared" si="0"/>
        <v>44.315</v>
      </c>
      <c r="H35" s="25">
        <f>VLOOKUP(E35,[2]下午候考1!$D$2:$G$45,4,0)</f>
        <v>66.5</v>
      </c>
      <c r="I35" s="24">
        <f t="shared" si="3"/>
        <v>33.25</v>
      </c>
      <c r="J35" s="24">
        <f t="shared" si="4"/>
        <v>77.565</v>
      </c>
      <c r="K35" s="26" t="s">
        <v>19</v>
      </c>
      <c r="L35" s="23"/>
      <c r="M35" s="27"/>
    </row>
    <row r="36" ht="30" customHeight="1" spans="1:13">
      <c r="A36" s="18">
        <v>33</v>
      </c>
      <c r="B36" s="19">
        <v>25410</v>
      </c>
      <c r="C36" s="20" t="s">
        <v>15</v>
      </c>
      <c r="D36" s="21" t="s">
        <v>35</v>
      </c>
      <c r="E36" s="22">
        <v>20260100325</v>
      </c>
      <c r="F36" s="23">
        <f>VLOOKUP(E36,[1]成绩表!$C$3:$E$138,3,0)</f>
        <v>81.51</v>
      </c>
      <c r="G36" s="24">
        <f t="shared" si="0"/>
        <v>40.755</v>
      </c>
      <c r="H36" s="25">
        <f>VLOOKUP(E36,[2]下午候考1!$D$2:$G$45,4,0)</f>
        <v>73.3</v>
      </c>
      <c r="I36" s="24">
        <f t="shared" si="3"/>
        <v>36.65</v>
      </c>
      <c r="J36" s="24">
        <f t="shared" si="4"/>
        <v>77.405</v>
      </c>
      <c r="K36" s="26" t="s">
        <v>20</v>
      </c>
      <c r="L36" s="23"/>
      <c r="M36" s="27"/>
    </row>
    <row r="37" ht="30" customHeight="1" spans="1:13">
      <c r="A37" s="18">
        <v>34</v>
      </c>
      <c r="B37" s="19">
        <v>25411</v>
      </c>
      <c r="C37" s="20" t="s">
        <v>15</v>
      </c>
      <c r="D37" s="21" t="s">
        <v>36</v>
      </c>
      <c r="E37" s="22">
        <v>20260100410</v>
      </c>
      <c r="F37" s="23">
        <f>VLOOKUP(E37,[1]成绩表!$C$3:$E$138,3,0)</f>
        <v>91.22</v>
      </c>
      <c r="G37" s="24">
        <f t="shared" si="0"/>
        <v>45.61</v>
      </c>
      <c r="H37" s="25">
        <f>VLOOKUP(E37,[2]下午候考1!$D$2:$G$45,4,0)</f>
        <v>70.5</v>
      </c>
      <c r="I37" s="24">
        <f t="shared" si="3"/>
        <v>35.25</v>
      </c>
      <c r="J37" s="24">
        <f t="shared" si="4"/>
        <v>80.86</v>
      </c>
      <c r="K37" s="26" t="s">
        <v>17</v>
      </c>
      <c r="L37" s="23" t="s">
        <v>18</v>
      </c>
      <c r="M37" s="27">
        <v>46140</v>
      </c>
    </row>
    <row r="38" ht="30" customHeight="1" spans="1:13">
      <c r="A38" s="18">
        <v>35</v>
      </c>
      <c r="B38" s="19">
        <v>25411</v>
      </c>
      <c r="C38" s="20" t="s">
        <v>15</v>
      </c>
      <c r="D38" s="21" t="s">
        <v>36</v>
      </c>
      <c r="E38" s="22">
        <v>20260100328</v>
      </c>
      <c r="F38" s="23">
        <f>VLOOKUP(E38,[1]成绩表!$C$3:$E$138,3,0)</f>
        <v>89.99</v>
      </c>
      <c r="G38" s="24">
        <f t="shared" si="0"/>
        <v>44.995</v>
      </c>
      <c r="H38" s="25">
        <f>VLOOKUP(E38,[2]下午候考1!$D$2:$G$45,4,0)</f>
        <v>71.1</v>
      </c>
      <c r="I38" s="24">
        <f t="shared" si="3"/>
        <v>35.55</v>
      </c>
      <c r="J38" s="24">
        <f t="shared" si="4"/>
        <v>80.545</v>
      </c>
      <c r="K38" s="26" t="s">
        <v>19</v>
      </c>
      <c r="L38" s="23"/>
      <c r="M38" s="27"/>
    </row>
    <row r="39" ht="30" customHeight="1" spans="1:13">
      <c r="A39" s="18">
        <v>36</v>
      </c>
      <c r="B39" s="19">
        <v>25412</v>
      </c>
      <c r="C39" s="20" t="s">
        <v>15</v>
      </c>
      <c r="D39" s="21" t="s">
        <v>37</v>
      </c>
      <c r="E39" s="22">
        <v>20260100420</v>
      </c>
      <c r="F39" s="23">
        <f>VLOOKUP(E39,[1]成绩表!$C$3:$E$138,3,0)</f>
        <v>88.31</v>
      </c>
      <c r="G39" s="24">
        <f t="shared" si="0"/>
        <v>44.155</v>
      </c>
      <c r="H39" s="25">
        <f>VLOOKUP(E39,[2]下午候考1!$D$2:$G$45,4,0)</f>
        <v>72.3</v>
      </c>
      <c r="I39" s="24">
        <f t="shared" si="3"/>
        <v>36.15</v>
      </c>
      <c r="J39" s="24">
        <f t="shared" si="4"/>
        <v>80.305</v>
      </c>
      <c r="K39" s="26" t="s">
        <v>17</v>
      </c>
      <c r="L39" s="23" t="s">
        <v>18</v>
      </c>
      <c r="M39" s="27">
        <v>46140</v>
      </c>
    </row>
    <row r="40" ht="30" customHeight="1" spans="1:13">
      <c r="A40" s="18">
        <v>37</v>
      </c>
      <c r="B40" s="19">
        <v>25412</v>
      </c>
      <c r="C40" s="20" t="s">
        <v>15</v>
      </c>
      <c r="D40" s="21" t="s">
        <v>37</v>
      </c>
      <c r="E40" s="22">
        <v>20260100422</v>
      </c>
      <c r="F40" s="23">
        <f>VLOOKUP(E40,[1]成绩表!$C$3:$E$138,3,0)</f>
        <v>77.34</v>
      </c>
      <c r="G40" s="24">
        <f t="shared" si="0"/>
        <v>38.67</v>
      </c>
      <c r="H40" s="25">
        <f>VLOOKUP(E40,[2]下午候考1!$D$2:$G$45,4,0)</f>
        <v>72.1</v>
      </c>
      <c r="I40" s="24">
        <f t="shared" si="3"/>
        <v>36.05</v>
      </c>
      <c r="J40" s="24">
        <f t="shared" si="4"/>
        <v>74.72</v>
      </c>
      <c r="K40" s="26" t="s">
        <v>19</v>
      </c>
      <c r="L40" s="23"/>
      <c r="M40" s="27"/>
    </row>
    <row r="41" ht="30" customHeight="1" spans="1:13">
      <c r="A41" s="18">
        <v>38</v>
      </c>
      <c r="B41" s="19">
        <v>25412</v>
      </c>
      <c r="C41" s="20" t="s">
        <v>15</v>
      </c>
      <c r="D41" s="21" t="s">
        <v>37</v>
      </c>
      <c r="E41" s="22">
        <v>20260100419</v>
      </c>
      <c r="F41" s="23">
        <f>VLOOKUP(E41,[1]成绩表!$C$3:$E$138,3,0)</f>
        <v>72.88</v>
      </c>
      <c r="G41" s="24">
        <f t="shared" si="0"/>
        <v>36.44</v>
      </c>
      <c r="H41" s="25">
        <f>VLOOKUP(E41,[2]下午候考1!$D$2:$G$45,4,0)</f>
        <v>66</v>
      </c>
      <c r="I41" s="24">
        <f t="shared" si="3"/>
        <v>33</v>
      </c>
      <c r="J41" s="24">
        <f t="shared" si="4"/>
        <v>69.44</v>
      </c>
      <c r="K41" s="26" t="s">
        <v>20</v>
      </c>
      <c r="L41" s="23"/>
      <c r="M41" s="27"/>
    </row>
    <row r="42" ht="30" customHeight="1" spans="1:13">
      <c r="A42" s="18">
        <v>39</v>
      </c>
      <c r="B42" s="19">
        <v>25413</v>
      </c>
      <c r="C42" s="20" t="s">
        <v>15</v>
      </c>
      <c r="D42" s="21" t="s">
        <v>38</v>
      </c>
      <c r="E42" s="22">
        <v>20260100503</v>
      </c>
      <c r="F42" s="23">
        <f>VLOOKUP(E42,[1]成绩表!$C$3:$E$138,3,0)</f>
        <v>94.75</v>
      </c>
      <c r="G42" s="24">
        <f t="shared" si="0"/>
        <v>47.375</v>
      </c>
      <c r="H42" s="25">
        <f>VLOOKUP(E42,[2]下午候考1!$D$2:$G$45,4,0)</f>
        <v>76.8</v>
      </c>
      <c r="I42" s="24">
        <f t="shared" si="3"/>
        <v>38.4</v>
      </c>
      <c r="J42" s="24">
        <f t="shared" si="4"/>
        <v>85.775</v>
      </c>
      <c r="K42" s="26" t="s">
        <v>17</v>
      </c>
      <c r="L42" s="23" t="s">
        <v>18</v>
      </c>
      <c r="M42" s="27">
        <v>46140</v>
      </c>
    </row>
    <row r="43" ht="30" customHeight="1" spans="1:13">
      <c r="A43" s="18">
        <v>40</v>
      </c>
      <c r="B43" s="19">
        <v>25413</v>
      </c>
      <c r="C43" s="20" t="s">
        <v>15</v>
      </c>
      <c r="D43" s="21" t="s">
        <v>38</v>
      </c>
      <c r="E43" s="22">
        <v>20260100426</v>
      </c>
      <c r="F43" s="23">
        <f>VLOOKUP(E43,[1]成绩表!$C$3:$E$138,3,0)</f>
        <v>90.31</v>
      </c>
      <c r="G43" s="24">
        <f t="shared" si="0"/>
        <v>45.155</v>
      </c>
      <c r="H43" s="25">
        <f>VLOOKUP(E43,[2]下午候考1!$D$2:$G$45,4,0)</f>
        <v>70.6</v>
      </c>
      <c r="I43" s="24">
        <f t="shared" si="3"/>
        <v>35.3</v>
      </c>
      <c r="J43" s="24">
        <f t="shared" si="4"/>
        <v>80.455</v>
      </c>
      <c r="K43" s="26" t="s">
        <v>19</v>
      </c>
      <c r="L43" s="23"/>
      <c r="M43" s="27"/>
    </row>
    <row r="44" ht="30" customHeight="1" spans="1:13">
      <c r="A44" s="18">
        <v>41</v>
      </c>
      <c r="B44" s="19">
        <v>25413</v>
      </c>
      <c r="C44" s="20" t="s">
        <v>15</v>
      </c>
      <c r="D44" s="21" t="s">
        <v>38</v>
      </c>
      <c r="E44" s="22">
        <v>20260100427</v>
      </c>
      <c r="F44" s="23">
        <f>VLOOKUP(E44,[1]成绩表!$C$3:$E$138,3,0)</f>
        <v>78.96</v>
      </c>
      <c r="G44" s="24">
        <f t="shared" si="0"/>
        <v>39.48</v>
      </c>
      <c r="H44" s="25">
        <f>VLOOKUP(E44,[2]下午候考1!$D$2:$G$45,4,0)</f>
        <v>70.7</v>
      </c>
      <c r="I44" s="24">
        <f t="shared" si="3"/>
        <v>35.35</v>
      </c>
      <c r="J44" s="24">
        <f t="shared" si="4"/>
        <v>74.83</v>
      </c>
      <c r="K44" s="26" t="s">
        <v>20</v>
      </c>
      <c r="L44" s="23"/>
      <c r="M44" s="27"/>
    </row>
    <row r="45" ht="30" customHeight="1" spans="1:13">
      <c r="A45" s="18">
        <v>42</v>
      </c>
      <c r="B45" s="19">
        <v>25414</v>
      </c>
      <c r="C45" s="20" t="s">
        <v>15</v>
      </c>
      <c r="D45" s="21" t="s">
        <v>39</v>
      </c>
      <c r="E45" s="22">
        <v>20260100507</v>
      </c>
      <c r="F45" s="23">
        <f>VLOOKUP(E45,[1]成绩表!$C$3:$E$138,3,0)</f>
        <v>93.9</v>
      </c>
      <c r="G45" s="24">
        <f t="shared" si="0"/>
        <v>46.95</v>
      </c>
      <c r="H45" s="25">
        <f>VLOOKUP(E45,[2]下午候考1!$D$2:$G$45,4,0)</f>
        <v>79.5</v>
      </c>
      <c r="I45" s="24">
        <f t="shared" si="3"/>
        <v>39.75</v>
      </c>
      <c r="J45" s="24">
        <f t="shared" si="4"/>
        <v>86.7</v>
      </c>
      <c r="K45" s="26" t="s">
        <v>17</v>
      </c>
      <c r="L45" s="23" t="s">
        <v>18</v>
      </c>
      <c r="M45" s="27">
        <v>46140</v>
      </c>
    </row>
    <row r="46" ht="30" customHeight="1" spans="1:13">
      <c r="A46" s="18">
        <v>43</v>
      </c>
      <c r="B46" s="19">
        <v>25414</v>
      </c>
      <c r="C46" s="20" t="s">
        <v>15</v>
      </c>
      <c r="D46" s="21" t="s">
        <v>39</v>
      </c>
      <c r="E46" s="22">
        <v>20260100508</v>
      </c>
      <c r="F46" s="23">
        <f>VLOOKUP(E46,[1]成绩表!$C$3:$E$138,3,0)</f>
        <v>82.06</v>
      </c>
      <c r="G46" s="24">
        <f t="shared" si="0"/>
        <v>41.03</v>
      </c>
      <c r="H46" s="25">
        <f>VLOOKUP(E46,[2]下午候考1!$D$2:$G$45,4,0)</f>
        <v>78.1</v>
      </c>
      <c r="I46" s="24">
        <f t="shared" si="3"/>
        <v>39.05</v>
      </c>
      <c r="J46" s="24">
        <f t="shared" si="4"/>
        <v>80.08</v>
      </c>
      <c r="K46" s="26" t="s">
        <v>19</v>
      </c>
      <c r="L46" s="23"/>
      <c r="M46" s="27"/>
    </row>
    <row r="47" ht="30" customHeight="1" spans="1:13">
      <c r="A47" s="18">
        <v>44</v>
      </c>
      <c r="B47" s="19">
        <v>25414</v>
      </c>
      <c r="C47" s="20" t="s">
        <v>15</v>
      </c>
      <c r="D47" s="21" t="s">
        <v>39</v>
      </c>
      <c r="E47" s="22">
        <v>20260100510</v>
      </c>
      <c r="F47" s="23">
        <f>VLOOKUP(E47,[1]成绩表!$C$3:$E$138,3,0)</f>
        <v>80.87</v>
      </c>
      <c r="G47" s="24">
        <f t="shared" si="0"/>
        <v>40.435</v>
      </c>
      <c r="H47" s="25">
        <f>VLOOKUP(E47,[2]下午候考1!$D$2:$G$45,4,0)</f>
        <v>74.8</v>
      </c>
      <c r="I47" s="24">
        <f t="shared" si="3"/>
        <v>37.4</v>
      </c>
      <c r="J47" s="24">
        <f t="shared" si="4"/>
        <v>77.835</v>
      </c>
      <c r="K47" s="26" t="s">
        <v>20</v>
      </c>
      <c r="L47" s="23"/>
      <c r="M47" s="27"/>
    </row>
  </sheetData>
  <autoFilter xmlns:etc="http://www.wps.cn/officeDocument/2017/etCustomData" ref="A1:M47" etc:filterBottomFollowUsedRange="0">
    <extLst/>
  </autoFilter>
  <sortState ref="B39:L41">
    <sortCondition ref="J39:J41" descending="1"/>
  </sortState>
  <mergeCells count="2">
    <mergeCell ref="A1:B1"/>
    <mergeCell ref="A2:M2"/>
  </mergeCells>
  <pageMargins left="0.751388888888889" right="0.751388888888889" top="1" bottom="1" header="0.5" footer="0.5"/>
  <pageSetup paperSize="9" scale="65" fitToHeight="0" orientation="landscape" horizontalDpi="600"/>
  <headerFooter>
    <oddFooter>&amp;C第 &amp;P 页，共 &amp;N 页</oddFooter>
  </headerFooter>
  <ignoredErrors>
    <ignoredError sqref="H42:H47 H37:H38 H22:H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施琊</cp:lastModifiedBy>
  <dcterms:created xsi:type="dcterms:W3CDTF">2021-05-31T08:57:00Z</dcterms:created>
  <dcterms:modified xsi:type="dcterms:W3CDTF">2026-04-20T12:02:45Z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878CC169AFAD4DF9961ACC42B228727C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