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完全版" sheetId="1" r:id="rId1"/>
    <sheet name="岗位薪酬匹配" sheetId="3" r:id="rId2"/>
    <sheet name="JD发布" sheetId="2" r:id="rId3"/>
  </sheets>
  <definedNames>
    <definedName name="_xlnm._FilterDatabase" localSheetId="0" hidden="1">完全版!$A$2:$IU$14</definedName>
    <definedName name="_xlnm._FilterDatabase" localSheetId="1" hidden="1">岗位薪酬匹配!$A$1:$H$14</definedName>
  </definedNames>
  <calcPr calcId="144525"/>
</workbook>
</file>

<file path=xl/sharedStrings.xml><?xml version="1.0" encoding="utf-8"?>
<sst xmlns="http://schemas.openxmlformats.org/spreadsheetml/2006/main" count="147" uniqueCount="77">
  <si>
    <t>深圳市湾区会展国际酒店员工招聘需求明细表</t>
  </si>
  <si>
    <t>序号</t>
  </si>
  <si>
    <t>岗位名称</t>
  </si>
  <si>
    <t>总人数</t>
  </si>
  <si>
    <t>10月31日到岗</t>
  </si>
  <si>
    <t>11月15日到岗</t>
  </si>
  <si>
    <t>工作职责</t>
  </si>
  <si>
    <t>年龄要求</t>
  </si>
  <si>
    <t>学历及专业要求</t>
  </si>
  <si>
    <t>技能要求</t>
  </si>
  <si>
    <t>其他要求</t>
  </si>
  <si>
    <t>薪酬标准</t>
  </si>
  <si>
    <t>其他补贴</t>
  </si>
  <si>
    <t>实际月工资</t>
  </si>
  <si>
    <t>管家中心-前台服务岗（红区）</t>
  </si>
  <si>
    <t>1.根据酒店总机岗位提供的入住客人信息为客人制作入住房卡等工作；
2.根据防疫等相关部门要求，为客人提供check in /check out服务；
3.接收入住客人提出的服务需求，并对接相关岗位、部门在符合防疫要求的前提下为客人提供相关服务；
4.做好入住客人各类消费的收银工作。</t>
  </si>
  <si>
    <t>30岁以下</t>
  </si>
  <si>
    <t>大专及以上，酒店管理、民航服务、高铁服务、英语专业等。</t>
  </si>
  <si>
    <r>
      <rPr>
        <sz val="10"/>
        <color theme="1"/>
        <rFont val="宋体"/>
        <charset val="134"/>
        <scheme val="minor"/>
      </rPr>
      <t>1.较好的</t>
    </r>
    <r>
      <rPr>
        <sz val="10"/>
        <color rgb="FFFF0000"/>
        <rFont val="宋体"/>
        <charset val="134"/>
        <scheme val="minor"/>
      </rPr>
      <t>英语口语</t>
    </r>
    <r>
      <rPr>
        <sz val="10"/>
        <color theme="1"/>
        <rFont val="宋体"/>
        <charset val="134"/>
        <scheme val="minor"/>
      </rPr>
      <t>交流能力；2.熟练使用办公软件；3.较强服务意识，较强的沟通、协调能力。</t>
    </r>
  </si>
  <si>
    <t>有酒店前台工作经验者优先。</t>
  </si>
  <si>
    <t xml:space="preserve">
 基本工资7500元/月</t>
  </si>
  <si>
    <t>红区工作14日（200元/日），隔离14日（100元/日），自由休息7日。合计补贴4200元</t>
  </si>
  <si>
    <t>管家中心-客房服务岗（红区）</t>
  </si>
  <si>
    <t>1.根据防疫要求做好房间清洁打扫；
2.根据防疫做好客人餐食派发；
3.在满足防疫要求的情况下，为客人提供客房服务；
4.根据防疫要求做好楼内公共卫生清洁保障；</t>
  </si>
  <si>
    <t>45岁以下</t>
  </si>
  <si>
    <t>高中及以上</t>
  </si>
  <si>
    <t>有隔离酒店客房服务工作经验者优先</t>
  </si>
  <si>
    <t xml:space="preserve"> 基本工资4670元/月；
做房另计：按照10元/间计算    </t>
  </si>
  <si>
    <t>洗衣工（客人）（红区）</t>
  </si>
  <si>
    <t>1.根据防疫要求负责客衣、客房布草的日常洗涤熨烫工作；
2.洗涤设备的清洁与维护，确保设备工作正常。</t>
  </si>
  <si>
    <t>男40岁以下，女35岁以下</t>
  </si>
  <si>
    <t>初中及以上</t>
  </si>
  <si>
    <t>有洗衣房工作经验者优先</t>
  </si>
  <si>
    <t xml:space="preserve">基本工资4670元/月     </t>
  </si>
  <si>
    <t>洗衣工（员工）（绿区）</t>
  </si>
  <si>
    <t>1.负责员工工衣、酒店内部布草的日常洗涤熨烫工作；
2.洗涤设备的清洁与维护，确保设备工作正常。</t>
  </si>
  <si>
    <t>基本工资4670元/月</t>
  </si>
  <si>
    <t>100元/天。合计补贴2600元/月</t>
  </si>
  <si>
    <t>送餐员（黄区）</t>
  </si>
  <si>
    <t>1.根据防疫、食品卫生要求，做好厨房出品实物的装盘、装盒服务；
2.根据防疫要求，做好“严控区”酒店工作人员的餐饮配送服务；
3.清洁配送工具。</t>
  </si>
  <si>
    <t>35岁以下</t>
  </si>
  <si>
    <t xml:space="preserve">
基本工资4670元/月    </t>
  </si>
  <si>
    <t>机电维修岗（绿区）</t>
  </si>
  <si>
    <t>1.做好供配电系统设备设施的定期检查保养；
2.做好发电机日常保养和测试；
3.给水、排水系统及所有设施、附件有效正常运行；
4.各类电机、水泵保养，小修、中修；
5.各类管道、阀门检查，小修、中修；
6.各区域的用电设备、线路的日常维修和安全检测工作。
7.升降机日常检查维护保养；
8.完成领导交办的其他工作。</t>
  </si>
  <si>
    <t>40岁以下</t>
  </si>
  <si>
    <t>中专及以上，机电类类相关专业</t>
  </si>
  <si>
    <r>
      <rPr>
        <sz val="10"/>
        <color theme="1"/>
        <rFont val="宋体"/>
        <charset val="134"/>
        <scheme val="minor"/>
      </rPr>
      <t>1.熟悉强电、弱电、制冷机、消防监控等知识；2.熟悉工程维护、保养的法律法规与工作流程；3.持有</t>
    </r>
    <r>
      <rPr>
        <sz val="10"/>
        <color rgb="FFFF0000"/>
        <rFont val="宋体"/>
        <charset val="134"/>
        <scheme val="minor"/>
      </rPr>
      <t>电工证。</t>
    </r>
  </si>
  <si>
    <t>基本工资6080元/月</t>
  </si>
  <si>
    <t>100元/天，合计补贴2600元/月</t>
  </si>
  <si>
    <t>弱电维修岗（绿区）</t>
  </si>
  <si>
    <t>1..负责客房及公共区域卫生洁具、灯、插座及其他用电设施维修保养；
2. 负责宾馆内所有电视、电话、无线通讯等主机及弱电线路维护检修、消防设施及其它弱电设备设施的维修保养，并做好记录；
3. 及时完成日常设备故障的维修，负责移动、电信等公司的施工和维护、维修配合管理工作；
4. 配合和督导维保公司做好消防设备的月度检测，每年完成两次消防系统联动测试，发现问题及时解决并认真做好记录；
5. 完成上级交办的其它工作事项。</t>
  </si>
  <si>
    <r>
      <rPr>
        <sz val="10"/>
        <color theme="1"/>
        <rFont val="宋体"/>
        <charset val="134"/>
        <scheme val="minor"/>
      </rPr>
      <t>1.熟悉弱电知识；2.熟悉工程维护、保养的法律法规与工作流程；3.持有</t>
    </r>
    <r>
      <rPr>
        <sz val="10"/>
        <color rgb="FFFF0000"/>
        <rFont val="宋体"/>
        <charset val="134"/>
        <scheme val="minor"/>
      </rPr>
      <t>电工证或弱电维修操作证或自动消防系统操作证</t>
    </r>
    <r>
      <rPr>
        <sz val="10"/>
        <color theme="1"/>
        <rFont val="宋体"/>
        <charset val="134"/>
        <scheme val="minor"/>
      </rPr>
      <t>。</t>
    </r>
  </si>
  <si>
    <t>制冷维修岗（绿区）</t>
  </si>
  <si>
    <t>1.负责空调系统水泵、冷却塔及管道阀门维修保养；
2.负责座客房、会议室、公共区域、卫生间及各办公室空调风机盘管、换气风扇、分体空调清洗保养；
3.负责客房、厨房冰箱、制冰机、高低温冷库维修保养
4.负责厨房及备餐间各类炉具、风机、运水烟罩、洗碗机、热水器、热柜等厨房设备的维护保养
5.负责热泵系统运行情况检查及日常维护
6.负责各区域风柜管道阀门、隔尘网、表冷器、托水盆、排水系统清洗；
7.负责冷水机组、冷却塔清洗、空调水处理、热泵等维保工作完成情况检查；
8. 完成上级交办的其它工作事项。</t>
  </si>
  <si>
    <t>泥水木工岗（绿区）</t>
  </si>
  <si>
    <t xml:space="preserve">1.负责木工班日常维修工作，与年度维保计划的实施、记录工作；
2.负责酒店所有木制家具、木饰面、家私五金、各类门窗、地毯、玻璃、镜面、活动天花等维护保养与检修，和酒店所有区域木器制作、与酒店所有小型装饰翻新工作；
3.负责所有整体式天花、墙纸、木器油漆、天花及墙面涂料等维护保养与检修，与酒店所有小型装饰翻新工作；
4.负责酒店所有防水补漏、瓷砖、大理石、玻璃胶缝等维护保养与检修，与酒店所有小型装饰翻新工作；
5.根据值班工程师指令，及时完成日常维修。 </t>
  </si>
  <si>
    <t>中专及以上，土木工程控类相关专业</t>
  </si>
  <si>
    <t>1.熟悉土木工程施工知识与工作流程。</t>
  </si>
  <si>
    <t>有酒店土木工作经验者优先。</t>
  </si>
  <si>
    <t>综合维修班（红区）</t>
  </si>
  <si>
    <r>
      <rPr>
        <sz val="10"/>
        <color theme="1"/>
        <rFont val="宋体"/>
        <charset val="134"/>
        <scheme val="minor"/>
      </rPr>
      <t>1.熟悉强电、弱电、制冷机、消防监控等知识；2.熟悉工程维护、保养的法律法规与工作流程；3.持有</t>
    </r>
    <r>
      <rPr>
        <sz val="10"/>
        <color rgb="FFFF0000"/>
        <rFont val="宋体"/>
        <charset val="134"/>
        <scheme val="minor"/>
      </rPr>
      <t>电工证</t>
    </r>
    <r>
      <rPr>
        <sz val="10"/>
        <rFont val="宋体"/>
        <charset val="134"/>
        <scheme val="minor"/>
      </rPr>
      <t>。</t>
    </r>
  </si>
  <si>
    <t>红区工作14日（200元/日），隔离14日（100元/日），自由休息7日，合计补贴4200元</t>
  </si>
  <si>
    <t>消防监控岗（绿区）</t>
  </si>
  <si>
    <t>1.熟练熟悉和掌握控制室设备的功能及操作规程，按照规定测试自动消防设施的功能，保障消防控制室设备的正常运行。（主控设备、监控系统、电梯控制系统、煤气报警系统、防盗报警系统、消防广播系统、巡更系统）。
2.掌握消防器材的使用方法，熟悉酒店结构，熟练掌握（消防控制室火灾事故紧急处理程序）火灾情况下能够按照程序开展灭火救援工作。
3.对于监视监控画面出现可疑点时，及时联系相关部门处理；
4.保障酒店的安全运营。</t>
  </si>
  <si>
    <r>
      <rPr>
        <sz val="10"/>
        <color theme="1"/>
        <rFont val="宋体"/>
        <charset val="134"/>
        <scheme val="minor"/>
      </rPr>
      <t>持有</t>
    </r>
    <r>
      <rPr>
        <sz val="10"/>
        <color rgb="FFFF0000"/>
        <rFont val="宋体"/>
        <charset val="134"/>
        <scheme val="minor"/>
      </rPr>
      <t>消防监控上岗证</t>
    </r>
    <r>
      <rPr>
        <sz val="10"/>
        <rFont val="宋体"/>
        <charset val="134"/>
        <scheme val="minor"/>
      </rPr>
      <t>。</t>
    </r>
  </si>
  <si>
    <t xml:space="preserve"> 1.有工程弱电维修、保养工作经验者优先；2.党员优先。</t>
  </si>
  <si>
    <t>园林绿化岗（黄区）</t>
  </si>
  <si>
    <t>1.做好客人入住园区的清洁工作；
2.做好园区的绿化工作；
3.做好办公楼的清洁工作。</t>
  </si>
  <si>
    <t>男45岁以下，女40岁以下</t>
  </si>
  <si>
    <t>分类</t>
  </si>
  <si>
    <t>前台服务岗</t>
  </si>
  <si>
    <t>基本工资7500元/月</t>
  </si>
  <si>
    <t>红区工作14日（200元/日），隔离14日（100元/日），自由休息7日</t>
  </si>
  <si>
    <t>服务员岗</t>
  </si>
  <si>
    <t>100元/天</t>
  </si>
  <si>
    <t>机电工程岗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</si>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</sst>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A13" workbookViewId="0">
      <selection activeCell="L12" sqref="L12"/>
    </sheetView>
  </sheetViews>
  <sheetFormatPr defaultColWidth="9" defaultRowHeight="13.5"/>
  <cols>
    <col min="1" max="1" width="5.625" style="18" customWidth="1"/>
    <col min="2" max="3" width="9.125" style="19" customWidth="1"/>
    <col min="4" max="5" width="10" style="19" customWidth="1"/>
    <col min="6" max="6" width="43.875" style="19" customWidth="1"/>
    <col min="7" max="7" width="11.25" style="19" customWidth="1"/>
    <col min="8" max="8" width="13.125" style="19" customWidth="1"/>
    <col min="9" max="9" width="12" style="19" customWidth="1"/>
    <col min="10" max="10" width="11.75" style="19" customWidth="1"/>
    <col min="11" max="11" width="17" style="18" customWidth="1"/>
    <col min="12" max="12" width="18.75" style="16" customWidth="1"/>
    <col min="13" max="13" width="16.625" style="18" customWidth="1"/>
    <col min="14" max="255" width="9" style="16"/>
    <col min="256" max="16384" width="9" style="20"/>
  </cols>
  <sheetData>
    <row r="1" ht="42" customHeight="1" spans="1:11">
      <c r="A1" s="21" t="s">
        <v>0</v>
      </c>
      <c r="B1" s="22"/>
      <c r="C1" s="22"/>
      <c r="D1" s="22"/>
      <c r="E1" s="22"/>
      <c r="F1" s="22"/>
      <c r="G1" s="23"/>
      <c r="H1" s="23"/>
      <c r="I1" s="23"/>
      <c r="J1" s="23"/>
      <c r="K1" s="28"/>
    </row>
    <row r="2" s="15" customFormat="1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</row>
    <row r="3" s="16" customFormat="1" ht="96" customHeight="1" spans="1:13">
      <c r="A3" s="5">
        <v>1</v>
      </c>
      <c r="B3" s="6" t="s">
        <v>14</v>
      </c>
      <c r="C3" s="7">
        <v>79</v>
      </c>
      <c r="D3" s="8">
        <f>ROUND(C3*0.5,0)</f>
        <v>40</v>
      </c>
      <c r="E3" s="8">
        <f>C3-D3</f>
        <v>39</v>
      </c>
      <c r="F3" s="24" t="s">
        <v>15</v>
      </c>
      <c r="G3" s="25" t="s">
        <v>16</v>
      </c>
      <c r="H3" s="25" t="s">
        <v>17</v>
      </c>
      <c r="I3" s="24" t="s">
        <v>18</v>
      </c>
      <c r="J3" s="24" t="s">
        <v>19</v>
      </c>
      <c r="K3" s="6" t="s">
        <v>20</v>
      </c>
      <c r="L3" s="9" t="s">
        <v>21</v>
      </c>
      <c r="M3" s="29">
        <v>11700</v>
      </c>
    </row>
    <row r="4" s="16" customFormat="1" ht="60" customHeight="1" spans="1:13">
      <c r="A4" s="5">
        <v>2</v>
      </c>
      <c r="B4" s="6" t="s">
        <v>22</v>
      </c>
      <c r="C4" s="7">
        <v>480</v>
      </c>
      <c r="D4" s="8">
        <f t="shared" ref="D4:D14" si="0">ROUND(C4*0.5,0)</f>
        <v>240</v>
      </c>
      <c r="E4" s="8">
        <f t="shared" ref="E4:E14" si="1">C4-D4</f>
        <v>240</v>
      </c>
      <c r="F4" s="24" t="s">
        <v>23</v>
      </c>
      <c r="G4" s="25" t="s">
        <v>24</v>
      </c>
      <c r="H4" s="25" t="s">
        <v>25</v>
      </c>
      <c r="I4" s="24"/>
      <c r="J4" s="24" t="s">
        <v>26</v>
      </c>
      <c r="K4" s="6" t="s">
        <v>27</v>
      </c>
      <c r="L4" s="9" t="s">
        <v>21</v>
      </c>
      <c r="M4" s="29">
        <v>8870</v>
      </c>
    </row>
    <row r="5" s="16" customFormat="1" ht="57" customHeight="1" spans="1:13">
      <c r="A5" s="5">
        <v>3</v>
      </c>
      <c r="B5" s="6" t="s">
        <v>28</v>
      </c>
      <c r="C5" s="7">
        <v>70</v>
      </c>
      <c r="D5" s="8">
        <f t="shared" si="0"/>
        <v>35</v>
      </c>
      <c r="E5" s="8">
        <f t="shared" si="1"/>
        <v>35</v>
      </c>
      <c r="F5" s="24" t="s">
        <v>29</v>
      </c>
      <c r="G5" s="25" t="s">
        <v>30</v>
      </c>
      <c r="H5" s="25" t="s">
        <v>31</v>
      </c>
      <c r="I5" s="24"/>
      <c r="J5" s="24" t="s">
        <v>32</v>
      </c>
      <c r="K5" s="6" t="s">
        <v>33</v>
      </c>
      <c r="L5" s="9" t="s">
        <v>21</v>
      </c>
      <c r="M5" s="29">
        <v>8870</v>
      </c>
    </row>
    <row r="6" s="17" customFormat="1" ht="36" spans="1:13">
      <c r="A6" s="5">
        <v>4</v>
      </c>
      <c r="B6" s="12" t="s">
        <v>34</v>
      </c>
      <c r="C6" s="7">
        <v>15</v>
      </c>
      <c r="D6" s="8">
        <f t="shared" si="0"/>
        <v>8</v>
      </c>
      <c r="E6" s="8">
        <f t="shared" si="1"/>
        <v>7</v>
      </c>
      <c r="F6" s="26" t="s">
        <v>35</v>
      </c>
      <c r="G6" s="27" t="s">
        <v>30</v>
      </c>
      <c r="H6" s="25" t="s">
        <v>31</v>
      </c>
      <c r="I6" s="26"/>
      <c r="J6" s="26" t="s">
        <v>32</v>
      </c>
      <c r="K6" s="6" t="s">
        <v>36</v>
      </c>
      <c r="L6" s="9" t="s">
        <v>37</v>
      </c>
      <c r="M6" s="30">
        <v>7270</v>
      </c>
    </row>
    <row r="7" s="16" customFormat="1" ht="60" spans="1:13">
      <c r="A7" s="5">
        <v>5</v>
      </c>
      <c r="B7" s="6" t="s">
        <v>38</v>
      </c>
      <c r="C7" s="7">
        <v>12</v>
      </c>
      <c r="D7" s="8">
        <f t="shared" si="0"/>
        <v>6</v>
      </c>
      <c r="E7" s="8">
        <f t="shared" si="1"/>
        <v>6</v>
      </c>
      <c r="F7" s="24" t="s">
        <v>39</v>
      </c>
      <c r="G7" s="25" t="s">
        <v>40</v>
      </c>
      <c r="H7" s="25" t="s">
        <v>25</v>
      </c>
      <c r="I7" s="24"/>
      <c r="J7" s="24"/>
      <c r="K7" s="6" t="s">
        <v>41</v>
      </c>
      <c r="L7" s="9" t="s">
        <v>37</v>
      </c>
      <c r="M7" s="29">
        <v>7270</v>
      </c>
    </row>
    <row r="8" s="16" customFormat="1" ht="115" customHeight="1" spans="1:13">
      <c r="A8" s="5">
        <v>6</v>
      </c>
      <c r="B8" s="6" t="s">
        <v>42</v>
      </c>
      <c r="C8" s="7">
        <v>23</v>
      </c>
      <c r="D8" s="8">
        <f t="shared" si="0"/>
        <v>12</v>
      </c>
      <c r="E8" s="8">
        <f t="shared" si="1"/>
        <v>11</v>
      </c>
      <c r="F8" s="24" t="s">
        <v>43</v>
      </c>
      <c r="G8" s="25" t="s">
        <v>44</v>
      </c>
      <c r="H8" s="25" t="s">
        <v>45</v>
      </c>
      <c r="I8" s="24" t="s">
        <v>46</v>
      </c>
      <c r="J8" s="24"/>
      <c r="K8" s="6" t="s">
        <v>47</v>
      </c>
      <c r="L8" s="9" t="s">
        <v>48</v>
      </c>
      <c r="M8" s="29">
        <v>8680</v>
      </c>
    </row>
    <row r="9" s="16" customFormat="1" ht="148" customHeight="1" spans="1:13">
      <c r="A9" s="5">
        <v>7</v>
      </c>
      <c r="B9" s="6" t="s">
        <v>49</v>
      </c>
      <c r="C9" s="7">
        <v>18</v>
      </c>
      <c r="D9" s="8">
        <f t="shared" si="0"/>
        <v>9</v>
      </c>
      <c r="E9" s="8">
        <f t="shared" si="1"/>
        <v>9</v>
      </c>
      <c r="F9" s="24" t="s">
        <v>50</v>
      </c>
      <c r="G9" s="25" t="s">
        <v>44</v>
      </c>
      <c r="H9" s="25" t="s">
        <v>45</v>
      </c>
      <c r="I9" s="24" t="s">
        <v>51</v>
      </c>
      <c r="J9" s="24"/>
      <c r="K9" s="6" t="s">
        <v>47</v>
      </c>
      <c r="L9" s="9" t="s">
        <v>48</v>
      </c>
      <c r="M9" s="29">
        <v>8680</v>
      </c>
    </row>
    <row r="10" s="16" customFormat="1" ht="159" customHeight="1" spans="1:13">
      <c r="A10" s="5">
        <v>8</v>
      </c>
      <c r="B10" s="6" t="s">
        <v>52</v>
      </c>
      <c r="C10" s="7">
        <v>13</v>
      </c>
      <c r="D10" s="8">
        <f t="shared" si="0"/>
        <v>7</v>
      </c>
      <c r="E10" s="8">
        <f t="shared" si="1"/>
        <v>6</v>
      </c>
      <c r="F10" s="24" t="s">
        <v>53</v>
      </c>
      <c r="G10" s="25" t="s">
        <v>44</v>
      </c>
      <c r="H10" s="25" t="s">
        <v>45</v>
      </c>
      <c r="I10" s="24"/>
      <c r="J10" s="24"/>
      <c r="K10" s="6" t="s">
        <v>47</v>
      </c>
      <c r="L10" s="9" t="s">
        <v>48</v>
      </c>
      <c r="M10" s="29">
        <v>8680</v>
      </c>
    </row>
    <row r="11" s="16" customFormat="1" ht="153" customHeight="1" spans="1:13">
      <c r="A11" s="5">
        <v>9</v>
      </c>
      <c r="B11" s="6" t="s">
        <v>54</v>
      </c>
      <c r="C11" s="7">
        <v>12</v>
      </c>
      <c r="D11" s="8">
        <f t="shared" si="0"/>
        <v>6</v>
      </c>
      <c r="E11" s="8">
        <f t="shared" si="1"/>
        <v>6</v>
      </c>
      <c r="F11" s="24" t="s">
        <v>55</v>
      </c>
      <c r="G11" s="25" t="s">
        <v>44</v>
      </c>
      <c r="H11" s="25" t="s">
        <v>56</v>
      </c>
      <c r="I11" s="24" t="s">
        <v>57</v>
      </c>
      <c r="J11" s="24" t="s">
        <v>58</v>
      </c>
      <c r="K11" s="6" t="s">
        <v>47</v>
      </c>
      <c r="L11" s="9" t="s">
        <v>48</v>
      </c>
      <c r="M11" s="29">
        <v>8680</v>
      </c>
    </row>
    <row r="12" s="16" customFormat="1" ht="123" customHeight="1" spans="1:13">
      <c r="A12" s="5">
        <v>10</v>
      </c>
      <c r="B12" s="6" t="s">
        <v>59</v>
      </c>
      <c r="C12" s="7">
        <v>26</v>
      </c>
      <c r="D12" s="8">
        <f t="shared" si="0"/>
        <v>13</v>
      </c>
      <c r="E12" s="8">
        <f t="shared" si="1"/>
        <v>13</v>
      </c>
      <c r="F12" s="24" t="s">
        <v>43</v>
      </c>
      <c r="G12" s="25" t="s">
        <v>44</v>
      </c>
      <c r="H12" s="25" t="s">
        <v>45</v>
      </c>
      <c r="I12" s="24" t="s">
        <v>60</v>
      </c>
      <c r="J12" s="24"/>
      <c r="K12" s="6" t="s">
        <v>47</v>
      </c>
      <c r="L12" s="9" t="s">
        <v>61</v>
      </c>
      <c r="M12" s="29">
        <v>10280</v>
      </c>
    </row>
    <row r="13" s="16" customFormat="1" ht="141" customHeight="1" spans="1:13">
      <c r="A13" s="5">
        <v>11</v>
      </c>
      <c r="B13" s="6" t="s">
        <v>62</v>
      </c>
      <c r="C13" s="7">
        <v>9</v>
      </c>
      <c r="D13" s="8">
        <f t="shared" si="0"/>
        <v>5</v>
      </c>
      <c r="E13" s="8">
        <f t="shared" si="1"/>
        <v>4</v>
      </c>
      <c r="F13" s="24" t="s">
        <v>63</v>
      </c>
      <c r="G13" s="25" t="s">
        <v>44</v>
      </c>
      <c r="H13" s="25" t="s">
        <v>25</v>
      </c>
      <c r="I13" s="24" t="s">
        <v>64</v>
      </c>
      <c r="J13" s="24" t="s">
        <v>65</v>
      </c>
      <c r="K13" s="6" t="s">
        <v>47</v>
      </c>
      <c r="L13" s="9" t="s">
        <v>48</v>
      </c>
      <c r="M13" s="29">
        <v>8680</v>
      </c>
    </row>
    <row r="14" s="16" customFormat="1" ht="48" customHeight="1" spans="1:13">
      <c r="A14" s="5">
        <v>12</v>
      </c>
      <c r="B14" s="6" t="s">
        <v>66</v>
      </c>
      <c r="C14" s="7">
        <v>30</v>
      </c>
      <c r="D14" s="8">
        <f t="shared" si="0"/>
        <v>15</v>
      </c>
      <c r="E14" s="8">
        <f t="shared" si="1"/>
        <v>15</v>
      </c>
      <c r="F14" s="26" t="s">
        <v>67</v>
      </c>
      <c r="G14" s="27" t="s">
        <v>68</v>
      </c>
      <c r="H14" s="27" t="s">
        <v>31</v>
      </c>
      <c r="I14" s="26"/>
      <c r="J14" s="26"/>
      <c r="K14" s="6" t="s">
        <v>36</v>
      </c>
      <c r="L14" s="9" t="s">
        <v>48</v>
      </c>
      <c r="M14" s="29">
        <v>7270</v>
      </c>
    </row>
  </sheetData>
  <autoFilter ref="A2:IU14">
    <extLst/>
  </autoFilter>
  <mergeCells count="1">
    <mergeCell ref="A1:K1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21" sqref="H21"/>
    </sheetView>
  </sheetViews>
  <sheetFormatPr defaultColWidth="9" defaultRowHeight="13.5"/>
  <cols>
    <col min="1" max="1" width="5.625" customWidth="1"/>
    <col min="2" max="2" width="10.375" customWidth="1"/>
    <col min="3" max="3" width="23.25" customWidth="1"/>
    <col min="7" max="7" width="21.125" customWidth="1"/>
    <col min="8" max="8" width="25.875" customWidth="1"/>
    <col min="9" max="9" width="12.25" style="1" customWidth="1"/>
  </cols>
  <sheetData>
    <row r="1" ht="28.5" spans="1:9">
      <c r="A1" s="2" t="s">
        <v>1</v>
      </c>
      <c r="B1" s="2" t="s">
        <v>69</v>
      </c>
      <c r="C1" s="3" t="s">
        <v>2</v>
      </c>
      <c r="D1" s="3" t="s">
        <v>3</v>
      </c>
      <c r="E1" s="4" t="s">
        <v>4</v>
      </c>
      <c r="F1" s="4" t="s">
        <v>5</v>
      </c>
      <c r="G1" s="2" t="s">
        <v>11</v>
      </c>
      <c r="H1" s="2" t="s">
        <v>12</v>
      </c>
      <c r="I1" s="2" t="s">
        <v>13</v>
      </c>
    </row>
    <row r="2" ht="24" spans="1:9">
      <c r="A2" s="5">
        <v>1</v>
      </c>
      <c r="B2" s="5" t="s">
        <v>70</v>
      </c>
      <c r="C2" s="6" t="s">
        <v>14</v>
      </c>
      <c r="D2" s="7">
        <v>79</v>
      </c>
      <c r="E2" s="8">
        <f>ROUND(D2*0.5,0)</f>
        <v>40</v>
      </c>
      <c r="F2" s="8">
        <f>D2-E2</f>
        <v>39</v>
      </c>
      <c r="G2" s="6" t="s">
        <v>71</v>
      </c>
      <c r="H2" s="9" t="s">
        <v>72</v>
      </c>
      <c r="I2" s="14">
        <f>7500+4200</f>
        <v>11700</v>
      </c>
    </row>
    <row r="3" ht="24" spans="1:9">
      <c r="A3" s="5">
        <v>2</v>
      </c>
      <c r="B3" s="10" t="s">
        <v>73</v>
      </c>
      <c r="C3" s="6" t="s">
        <v>22</v>
      </c>
      <c r="D3" s="7">
        <v>480</v>
      </c>
      <c r="E3" s="8">
        <f t="shared" ref="E3:E13" si="0">ROUND(D3*0.5,0)</f>
        <v>240</v>
      </c>
      <c r="F3" s="8">
        <f t="shared" ref="F3:F13" si="1">D3-E3</f>
        <v>240</v>
      </c>
      <c r="G3" s="6" t="s">
        <v>27</v>
      </c>
      <c r="H3" s="9" t="s">
        <v>72</v>
      </c>
      <c r="I3" s="14">
        <f>4670+4200</f>
        <v>8870</v>
      </c>
    </row>
    <row r="4" ht="24" spans="1:9">
      <c r="A4" s="5">
        <v>3</v>
      </c>
      <c r="B4" s="11"/>
      <c r="C4" s="6" t="s">
        <v>28</v>
      </c>
      <c r="D4" s="7">
        <v>70</v>
      </c>
      <c r="E4" s="8">
        <f t="shared" si="0"/>
        <v>35</v>
      </c>
      <c r="F4" s="8">
        <f t="shared" si="1"/>
        <v>35</v>
      </c>
      <c r="G4" s="6" t="s">
        <v>33</v>
      </c>
      <c r="H4" s="9" t="s">
        <v>72</v>
      </c>
      <c r="I4" s="14">
        <f>4670+4200</f>
        <v>8870</v>
      </c>
    </row>
    <row r="5" spans="1:9">
      <c r="A5" s="5">
        <v>4</v>
      </c>
      <c r="B5" s="11"/>
      <c r="C5" s="12" t="s">
        <v>34</v>
      </c>
      <c r="D5" s="7">
        <v>15</v>
      </c>
      <c r="E5" s="8">
        <f t="shared" si="0"/>
        <v>8</v>
      </c>
      <c r="F5" s="8">
        <f t="shared" si="1"/>
        <v>7</v>
      </c>
      <c r="G5" s="6" t="s">
        <v>33</v>
      </c>
      <c r="H5" s="9" t="s">
        <v>74</v>
      </c>
      <c r="I5" s="14">
        <f t="shared" ref="I5:I7" si="2">4670+2600</f>
        <v>7270</v>
      </c>
    </row>
    <row r="6" spans="1:9">
      <c r="A6" s="5">
        <v>5</v>
      </c>
      <c r="B6" s="11"/>
      <c r="C6" s="6" t="s">
        <v>38</v>
      </c>
      <c r="D6" s="7">
        <v>12</v>
      </c>
      <c r="E6" s="8">
        <v>6</v>
      </c>
      <c r="F6" s="8">
        <v>6</v>
      </c>
      <c r="G6" s="6" t="s">
        <v>33</v>
      </c>
      <c r="H6" s="9" t="s">
        <v>74</v>
      </c>
      <c r="I6" s="14">
        <f t="shared" si="2"/>
        <v>7270</v>
      </c>
    </row>
    <row r="7" spans="1:9">
      <c r="A7" s="5">
        <v>6</v>
      </c>
      <c r="B7" s="13"/>
      <c r="C7" s="6" t="s">
        <v>66</v>
      </c>
      <c r="D7" s="7">
        <v>30</v>
      </c>
      <c r="E7" s="8">
        <f t="shared" si="0"/>
        <v>15</v>
      </c>
      <c r="F7" s="8">
        <f t="shared" si="1"/>
        <v>15</v>
      </c>
      <c r="G7" s="6" t="s">
        <v>33</v>
      </c>
      <c r="H7" s="9" t="s">
        <v>74</v>
      </c>
      <c r="I7" s="14">
        <f t="shared" si="2"/>
        <v>7270</v>
      </c>
    </row>
    <row r="8" spans="1:9">
      <c r="A8" s="5">
        <v>7</v>
      </c>
      <c r="B8" s="10" t="s">
        <v>75</v>
      </c>
      <c r="C8" s="6" t="s">
        <v>42</v>
      </c>
      <c r="D8" s="7">
        <v>23</v>
      </c>
      <c r="E8" s="8">
        <f t="shared" si="0"/>
        <v>12</v>
      </c>
      <c r="F8" s="8">
        <f t="shared" si="1"/>
        <v>11</v>
      </c>
      <c r="G8" s="6" t="s">
        <v>47</v>
      </c>
      <c r="H8" s="9" t="s">
        <v>74</v>
      </c>
      <c r="I8" s="14">
        <f t="shared" ref="I8:I11" si="3">6080+2600</f>
        <v>8680</v>
      </c>
    </row>
    <row r="9" spans="1:9">
      <c r="A9" s="5">
        <v>8</v>
      </c>
      <c r="B9" s="11"/>
      <c r="C9" s="6" t="s">
        <v>49</v>
      </c>
      <c r="D9" s="7">
        <v>18</v>
      </c>
      <c r="E9" s="8">
        <f t="shared" si="0"/>
        <v>9</v>
      </c>
      <c r="F9" s="8">
        <f t="shared" si="1"/>
        <v>9</v>
      </c>
      <c r="G9" s="6" t="s">
        <v>47</v>
      </c>
      <c r="H9" s="9" t="s">
        <v>74</v>
      </c>
      <c r="I9" s="14">
        <f t="shared" si="3"/>
        <v>8680</v>
      </c>
    </row>
    <row r="10" spans="1:9">
      <c r="A10" s="5">
        <v>9</v>
      </c>
      <c r="B10" s="11"/>
      <c r="C10" s="6" t="s">
        <v>52</v>
      </c>
      <c r="D10" s="7">
        <v>13</v>
      </c>
      <c r="E10" s="8">
        <f t="shared" si="0"/>
        <v>7</v>
      </c>
      <c r="F10" s="8">
        <f t="shared" si="1"/>
        <v>6</v>
      </c>
      <c r="G10" s="6" t="s">
        <v>47</v>
      </c>
      <c r="H10" s="9" t="s">
        <v>74</v>
      </c>
      <c r="I10" s="14">
        <f t="shared" si="3"/>
        <v>8680</v>
      </c>
    </row>
    <row r="11" spans="1:9">
      <c r="A11" s="5">
        <v>10</v>
      </c>
      <c r="B11" s="11"/>
      <c r="C11" s="6" t="s">
        <v>54</v>
      </c>
      <c r="D11" s="7">
        <v>12</v>
      </c>
      <c r="E11" s="8">
        <f t="shared" si="0"/>
        <v>6</v>
      </c>
      <c r="F11" s="8">
        <f t="shared" si="1"/>
        <v>6</v>
      </c>
      <c r="G11" s="6" t="s">
        <v>47</v>
      </c>
      <c r="H11" s="9" t="s">
        <v>74</v>
      </c>
      <c r="I11" s="14">
        <f t="shared" si="3"/>
        <v>8680</v>
      </c>
    </row>
    <row r="12" ht="24" spans="1:9">
      <c r="A12" s="5">
        <v>11</v>
      </c>
      <c r="B12" s="11"/>
      <c r="C12" s="6" t="s">
        <v>59</v>
      </c>
      <c r="D12" s="7">
        <v>26</v>
      </c>
      <c r="E12" s="8">
        <f t="shared" si="0"/>
        <v>13</v>
      </c>
      <c r="F12" s="8">
        <f t="shared" si="1"/>
        <v>13</v>
      </c>
      <c r="G12" s="6" t="s">
        <v>47</v>
      </c>
      <c r="H12" s="9" t="s">
        <v>72</v>
      </c>
      <c r="I12" s="14">
        <f>6080+4200</f>
        <v>10280</v>
      </c>
    </row>
    <row r="13" spans="1:9">
      <c r="A13" s="5">
        <v>12</v>
      </c>
      <c r="B13" s="13"/>
      <c r="C13" s="6" t="s">
        <v>62</v>
      </c>
      <c r="D13" s="7">
        <v>9</v>
      </c>
      <c r="E13" s="8">
        <f t="shared" si="0"/>
        <v>5</v>
      </c>
      <c r="F13" s="8">
        <f t="shared" si="1"/>
        <v>4</v>
      </c>
      <c r="G13" s="6" t="s">
        <v>47</v>
      </c>
      <c r="H13" s="9" t="s">
        <v>74</v>
      </c>
      <c r="I13" s="14">
        <f>6080+2600</f>
        <v>8680</v>
      </c>
    </row>
    <row r="14" spans="1:9">
      <c r="A14" s="14" t="s">
        <v>76</v>
      </c>
      <c r="B14" s="14"/>
      <c r="C14" s="14"/>
      <c r="D14" s="14">
        <f>SUM(D2:D13)</f>
        <v>787</v>
      </c>
      <c r="E14" s="14">
        <f>SUM(E2:E13)</f>
        <v>396</v>
      </c>
      <c r="F14" s="14">
        <f>SUM(F2:F13)</f>
        <v>391</v>
      </c>
      <c r="G14" s="14"/>
      <c r="H14" s="14"/>
      <c r="I14" s="14"/>
    </row>
  </sheetData>
  <autoFilter ref="A1:H14">
    <extLst/>
  </autoFilter>
  <mergeCells count="4">
    <mergeCell ref="A14:C14"/>
    <mergeCell ref="G14:H14"/>
    <mergeCell ref="B3:B7"/>
    <mergeCell ref="B8:B1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5"/>
  <sheetViews>
    <sheetView workbookViewId="0">
      <selection activeCell="F21" sqref="F21"/>
    </sheetView>
  </sheetViews>
  <sheetFormatPr defaultColWidth="9" defaultRowHeight="13.5" outlineLevelCol="1"/>
  <cols>
    <col min="1" max="1" width="3.5" customWidth="1"/>
  </cols>
  <sheetData>
    <row r="2" spans="1:2">
      <c r="A2">
        <v>1</v>
      </c>
      <c r="B2" t="str">
        <f>完全版!$B$2&amp;":"&amp;完全版!B3&amp;","&amp;完全版!$C$2&amp;":"&amp;完全版!C3&amp;","&amp;完全版!$F$2&amp;":"&amp;完全版!F3&amp;完全版!$G$2&amp;":"&amp;完全版!G3&amp;";"&amp;完全版!$H$2&amp;":"&amp;完全版!H3&amp;完全版!$I$2&amp;":"&amp;完全版!I3&amp;完全版!$J$2&amp;":"&amp;完全版!J3&amp;完全版!$K$2&amp;":"&amp;完全版!K3&amp;","&amp;完全版!$L$2&amp;":"&amp;完全版!L3</f>
        <v>岗位名称:管家中心-前台服务岗（红区）,总人数:79,工作职责:1.根据酒店总机岗位提供的入住客人信息为客人制作入住房卡等工作；
2.根据防疫等相关部门要求，为客人提供check in /check out服务；
3.接收入住客人提出的服务需求，并对接相关岗位、部门在符合防疫要求的前提下为客人提供相关服务；
4.做好入住客人各类消费的收银工作。年龄要求:30岁以下;学历及专业要求:大专及以上，酒店管理、民航服务、高铁服务、英语专业等。技能要求:1.较好的英语口语交流能力；2.熟练使用办公软件；3.较强服务意识，较强的沟通、协调能力。其他要求:有酒店前台工作经验者优先。薪酬标准:
 基本工资7500元/月,其他补贴:红区工作14日（200元/日），隔离14日（100元/日），自由休息7日。合计补贴4200元</v>
      </c>
    </row>
    <row r="3" spans="1:2">
      <c r="A3">
        <v>2</v>
      </c>
      <c r="B3" t="str">
        <f>完全版!$B$2&amp;":"&amp;完全版!B4&amp;","&amp;完全版!$C$2&amp;":"&amp;完全版!C4&amp;","&amp;完全版!$F$2&amp;":"&amp;完全版!F4&amp;完全版!$G$2&amp;":"&amp;完全版!G4&amp;";"&amp;完全版!$H$2&amp;":"&amp;完全版!H4&amp;完全版!$I$2&amp;":"&amp;完全版!I4&amp;完全版!$J$2&amp;":"&amp;完全版!J4&amp;完全版!$K$2&amp;":"&amp;完全版!K4&amp;","&amp;完全版!$L$2&amp;":"&amp;完全版!L4</f>
        <v>岗位名称:管家中心-客房服务岗（红区）,总人数:480,工作职责:1.根据防疫要求做好房间清洁打扫；
2.根据防疫做好客人餐食派发；
3.在满足防疫要求的情况下，为客人提供客房服务；
4.根据防疫要求做好楼内公共卫生清洁保障；年龄要求:45岁以下;学历及专业要求:高中及以上技能要求:其他要求:有隔离酒店客房服务工作经验者优先薪酬标准: 基本工资4670元/月；
做房另计：按照10元/间计算    ,其他补贴:红区工作14日（200元/日），隔离14日（100元/日），自由休息7日。合计补贴4200元</v>
      </c>
    </row>
    <row r="4" spans="1:2">
      <c r="A4">
        <v>3</v>
      </c>
      <c r="B4" t="str">
        <f>完全版!$B$2&amp;":"&amp;完全版!B5&amp;","&amp;完全版!$C$2&amp;":"&amp;完全版!C5&amp;","&amp;完全版!$F$2&amp;":"&amp;完全版!F5&amp;完全版!$G$2&amp;":"&amp;完全版!G5&amp;";"&amp;完全版!$H$2&amp;":"&amp;完全版!H5&amp;完全版!$I$2&amp;":"&amp;完全版!I5&amp;完全版!$J$2&amp;":"&amp;完全版!J5&amp;完全版!$K$2&amp;":"&amp;完全版!K5&amp;","&amp;完全版!$L$2&amp;":"&amp;完全版!L5</f>
        <v>岗位名称:洗衣工（客人）（红区）,总人数:70,工作职责:1.根据防疫要求负责客衣、客房布草的日常洗涤熨烫工作；
2.洗涤设备的清洁与维护，确保设备工作正常。年龄要求:男40岁以下，女35岁以下;学历及专业要求:初中及以上技能要求:其他要求:有洗衣房工作经验者优先薪酬标准:基本工资4670元/月     ,其他补贴:红区工作14日（200元/日），隔离14日（100元/日），自由休息7日。合计补贴4200元</v>
      </c>
    </row>
    <row r="5" spans="1:2">
      <c r="A5">
        <v>4</v>
      </c>
      <c r="B5" t="str">
        <f>完全版!$B$2&amp;":"&amp;完全版!B6&amp;","&amp;完全版!$C$2&amp;":"&amp;完全版!C6&amp;","&amp;完全版!$F$2&amp;":"&amp;完全版!F6&amp;完全版!$G$2&amp;":"&amp;完全版!G6&amp;";"&amp;完全版!$H$2&amp;":"&amp;完全版!H6&amp;完全版!$I$2&amp;":"&amp;完全版!I6&amp;完全版!$J$2&amp;":"&amp;完全版!J6&amp;完全版!$K$2&amp;":"&amp;完全版!K6&amp;","&amp;完全版!$L$2&amp;":"&amp;完全版!L6</f>
        <v>岗位名称:洗衣工（员工）（绿区）,总人数:15,工作职责:1.负责员工工衣、酒店内部布草的日常洗涤熨烫工作；
2.洗涤设备的清洁与维护，确保设备工作正常。年龄要求:男40岁以下，女35岁以下;学历及专业要求:初中及以上技能要求:其他要求:有洗衣房工作经验者优先薪酬标准:基本工资4670元/月,其他补贴:100元/天。合计补贴2600元/月</v>
      </c>
    </row>
    <row r="6" spans="1:2">
      <c r="A6">
        <v>5</v>
      </c>
      <c r="B6" t="str">
        <f>完全版!$B$2&amp;":"&amp;完全版!B7&amp;","&amp;完全版!$C$2&amp;":"&amp;完全版!C7&amp;","&amp;完全版!$F$2&amp;":"&amp;完全版!F7&amp;完全版!$G$2&amp;":"&amp;完全版!G7&amp;";"&amp;完全版!$H$2&amp;":"&amp;完全版!H7&amp;完全版!$I$2&amp;":"&amp;完全版!I7&amp;完全版!$J$2&amp;":"&amp;完全版!J7&amp;完全版!$K$2&amp;":"&amp;完全版!K7&amp;","&amp;完全版!$L$2&amp;":"&amp;完全版!L7</f>
        <v>岗位名称:送餐员（黄区）,总人数:12,工作职责:1.根据防疫、食品卫生要求，做好厨房出品实物的装盘、装盒服务；
2.根据防疫要求，做好“严控区”酒店工作人员的餐饮配送服务；
3.清洁配送工具。年龄要求:35岁以下;学历及专业要求:高中及以上技能要求:其他要求:薪酬标准:
基本工资4670元/月    ,其他补贴:100元/天。合计补贴2600元/月</v>
      </c>
    </row>
    <row r="7" spans="1:2">
      <c r="A7">
        <v>6</v>
      </c>
      <c r="B7" t="e">
        <f>完全版!$B$2&amp;":"&amp;完全版!#REF!&amp;","&amp;完全版!$C$2&amp;":"&amp;完全版!#REF!&amp;","&amp;完全版!$F$2&amp;":"&amp;完全版!#REF!&amp;完全版!$G$2&amp;":"&amp;完全版!#REF!&amp;";"&amp;完全版!$H$2&amp;":"&amp;完全版!#REF!&amp;完全版!$I$2&amp;":"&amp;完全版!#REF!&amp;完全版!$J$2&amp;":"&amp;完全版!#REF!&amp;完全版!$K$2&amp;":"&amp;完全版!#REF!&amp;","&amp;完全版!$L$2&amp;":"&amp;完全版!#REF!</f>
        <v>#REF!</v>
      </c>
    </row>
    <row r="8" spans="1:2">
      <c r="A8">
        <v>7</v>
      </c>
      <c r="B8" t="e">
        <f>完全版!$B$2&amp;":"&amp;完全版!#REF!&amp;","&amp;完全版!$C$2&amp;":"&amp;完全版!#REF!&amp;","&amp;完全版!$F$2&amp;":"&amp;完全版!#REF!&amp;完全版!$G$2&amp;":"&amp;完全版!#REF!&amp;";"&amp;完全版!$H$2&amp;":"&amp;完全版!#REF!&amp;完全版!$I$2&amp;":"&amp;完全版!#REF!&amp;完全版!$J$2&amp;":"&amp;完全版!#REF!&amp;完全版!$K$2&amp;":"&amp;完全版!#REF!&amp;","&amp;完全版!$L$2&amp;":"&amp;完全版!#REF!</f>
        <v>#REF!</v>
      </c>
    </row>
    <row r="9" spans="1:2">
      <c r="A9">
        <v>8</v>
      </c>
      <c r="B9" t="str">
        <f>完全版!$B$2&amp;":"&amp;完全版!B8&amp;","&amp;完全版!$C$2&amp;":"&amp;完全版!C8&amp;","&amp;完全版!$F$2&amp;":"&amp;完全版!F8&amp;完全版!$G$2&amp;":"&amp;完全版!G8&amp;";"&amp;完全版!$H$2&amp;":"&amp;完全版!H8&amp;完全版!$I$2&amp;":"&amp;完全版!I8&amp;完全版!$J$2&amp;":"&amp;完全版!J8&amp;完全版!$K$2&amp;":"&amp;完全版!K8&amp;","&amp;完全版!$L$2&amp;":"&amp;完全版!L8</f>
        <v>岗位名称:机电维修岗（绿区）,总人数:23,工作职责:1.做好供配电系统设备设施的定期检查保养；
2.做好发电机日常保养和测试；
3.给水、排水系统及所有设施、附件有效正常运行；
4.各类电机、水泵保养，小修、中修；
5.各类管道、阀门检查，小修、中修；
6.各区域的用电设备、线路的日常维修和安全检测工作。
7.升降机日常检查维护保养；
8.完成领导交办的其他工作。年龄要求:40岁以下;学历及专业要求:中专及以上，机电类类相关专业技能要求:1.熟悉强电、弱电、制冷机、消防监控等知识；2.熟悉工程维护、保养的法律法规与工作流程；3.持有电工证。其他要求:薪酬标准:基本工资6080元/月,其他补贴:100元/天，合计补贴2600元/月</v>
      </c>
    </row>
    <row r="10" spans="1:2">
      <c r="A10">
        <v>9</v>
      </c>
      <c r="B10" t="str">
        <f>完全版!$B$2&amp;":"&amp;完全版!B9&amp;","&amp;完全版!$C$2&amp;":"&amp;完全版!C9&amp;","&amp;完全版!$F$2&amp;":"&amp;完全版!F9&amp;完全版!$G$2&amp;":"&amp;完全版!G9&amp;";"&amp;完全版!$H$2&amp;":"&amp;完全版!H9&amp;完全版!$I$2&amp;":"&amp;完全版!I9&amp;完全版!$J$2&amp;":"&amp;完全版!J9&amp;完全版!$K$2&amp;":"&amp;完全版!K9&amp;","&amp;完全版!$L$2&amp;":"&amp;完全版!L9</f>
        <v>岗位名称:弱电维修岗（绿区）,总人数:18,工作职责:1..负责客房及公共区域卫生洁具、灯、插座及其他用电设施维修保养；
2. 负责宾馆内所有电视、电话、无线通讯等主机及弱电线路维护检修、消防设施及其它弱电设备设施的维修保养，并做好记录；
3. 及时完成日常设备故障的维修，负责移动、电信等公司的施工和维护、维修配合管理工作；
4. 配合和督导维保公司做好消防设备的月度检测，每年完成两次消防系统联动测试，发现问题及时解决并认真做好记录；
5. 完成上级交办的其它工作事项。年龄要求:40岁以下;学历及专业要求:中专及以上，机电类类相关专业技能要求:1.熟悉弱电知识；2.熟悉工程维护、保养的法律法规与工作流程；3.持有电工证或弱电维修操作证或自动消防系统操作证。其他要求:薪酬标准:基本工资6080元/月,其他补贴:100元/天，合计补贴2600元/月</v>
      </c>
    </row>
    <row r="11" spans="1:2">
      <c r="A11">
        <v>10</v>
      </c>
      <c r="B11" t="str">
        <f>完全版!$B$2&amp;":"&amp;完全版!B10&amp;","&amp;完全版!$C$2&amp;":"&amp;完全版!C10&amp;","&amp;完全版!$F$2&amp;":"&amp;完全版!F10&amp;完全版!$G$2&amp;":"&amp;完全版!G10&amp;";"&amp;完全版!$H$2&amp;":"&amp;完全版!H10&amp;完全版!$I$2&amp;":"&amp;完全版!I10&amp;完全版!$J$2&amp;":"&amp;完全版!J10&amp;完全版!$K$2&amp;":"&amp;完全版!K10&amp;","&amp;完全版!$L$2&amp;":"&amp;完全版!L10</f>
        <v>岗位名称:制冷维修岗（绿区）,总人数:13,工作职责:1.负责空调系统水泵、冷却塔及管道阀门维修保养；
2.负责座客房、会议室、公共区域、卫生间及各办公室空调风机盘管、换气风扇、分体空调清洗保养；
3.负责客房、厨房冰箱、制冰机、高低温冷库维修保养
4.负责厨房及备餐间各类炉具、风机、运水烟罩、洗碗机、热水器、热柜等厨房设备的维护保养
5.负责热泵系统运行情况检查及日常维护
6.负责各区域风柜管道阀门、隔尘网、表冷器、托水盆、排水系统清洗；
7.负责冷水机组、冷却塔清洗、空调水处理、热泵等维保工作完成情况检查；
8. 完成上级交办的其它工作事项。年龄要求:40岁以下;学历及专业要求:中专及以上，机电类类相关专业技能要求:其他要求:薪酬标准:基本工资6080元/月,其他补贴:100元/天，合计补贴2600元/月</v>
      </c>
    </row>
    <row r="12" spans="1:2">
      <c r="A12">
        <v>11</v>
      </c>
      <c r="B12" t="str">
        <f>完全版!$B$2&amp;":"&amp;完全版!B11&amp;","&amp;完全版!$C$2&amp;":"&amp;完全版!C11&amp;","&amp;完全版!$F$2&amp;":"&amp;完全版!F11&amp;完全版!$G$2&amp;":"&amp;完全版!G11&amp;";"&amp;完全版!$H$2&amp;":"&amp;完全版!H11&amp;完全版!$I$2&amp;":"&amp;完全版!I11&amp;完全版!$J$2&amp;":"&amp;完全版!J11&amp;完全版!$K$2&amp;":"&amp;完全版!K11&amp;","&amp;完全版!$L$2&amp;":"&amp;完全版!L11</f>
        <v>岗位名称:泥水木工岗（绿区）,总人数:12,工作职责:1.负责木工班日常维修工作，与年度维保计划的实施、记录工作；
2.负责酒店所有木制家具、木饰面、家私五金、各类门窗、地毯、玻璃、镜面、活动天花等维护保养与检修，和酒店所有区域木器制作、与酒店所有小型装饰翻新工作；
3.负责所有整体式天花、墙纸、木器油漆、天花及墙面涂料等维护保养与检修，与酒店所有小型装饰翻新工作；
4.负责酒店所有防水补漏、瓷砖、大理石、玻璃胶缝等维护保养与检修，与酒店所有小型装饰翻新工作；
5.根据值班工程师指令，及时完成日常维修。 年龄要求:40岁以下;学历及专业要求:中专及以上，土木工程控类相关专业技能要求:1.熟悉土木工程施工知识与工作流程。其他要求:有酒店土木工作经验者优先。薪酬标准:基本工资6080元/月,其他补贴:100元/天，合计补贴2600元/月</v>
      </c>
    </row>
    <row r="13" spans="1:2">
      <c r="A13">
        <v>12</v>
      </c>
      <c r="B13" t="str">
        <f>完全版!$B$2&amp;":"&amp;完全版!B12&amp;","&amp;完全版!$C$2&amp;":"&amp;完全版!C12&amp;","&amp;完全版!$F$2&amp;":"&amp;完全版!F12&amp;完全版!$G$2&amp;":"&amp;完全版!G12&amp;";"&amp;完全版!$H$2&amp;":"&amp;完全版!H12&amp;完全版!$I$2&amp;":"&amp;完全版!I12&amp;完全版!$J$2&amp;":"&amp;完全版!J12&amp;完全版!$K$2&amp;":"&amp;完全版!K12&amp;","&amp;完全版!$L$2&amp;":"&amp;完全版!L12</f>
        <v>岗位名称:综合维修班（红区）,总人数:26,工作职责:1.做好供配电系统设备设施的定期检查保养；
2.做好发电机日常保养和测试；
3.给水、排水系统及所有设施、附件有效正常运行；
4.各类电机、水泵保养，小修、中修；
5.各类管道、阀门检查，小修、中修；
6.各区域的用电设备、线路的日常维修和安全检测工作。
7.升降机日常检查维护保养；
8.完成领导交办的其他工作。年龄要求:40岁以下;学历及专业要求:中专及以上，机电类类相关专业技能要求:1.熟悉强电、弱电、制冷机、消防监控等知识；2.熟悉工程维护、保养的法律法规与工作流程；3.持有电工证。其他要求:薪酬标准:基本工资6080元/月,其他补贴:红区工作14日（200元/日），隔离14日（100元/日），自由休息7日，合计补贴4200元</v>
      </c>
    </row>
    <row r="14" spans="1:2">
      <c r="A14">
        <v>13</v>
      </c>
      <c r="B14" t="str">
        <f>完全版!$B$2&amp;":"&amp;完全版!B13&amp;","&amp;完全版!$C$2&amp;":"&amp;完全版!C13&amp;","&amp;完全版!$F$2&amp;":"&amp;完全版!F13&amp;完全版!$G$2&amp;":"&amp;完全版!G13&amp;";"&amp;完全版!$H$2&amp;":"&amp;完全版!H13&amp;完全版!$I$2&amp;":"&amp;完全版!I13&amp;完全版!$J$2&amp;":"&amp;完全版!J13&amp;完全版!$K$2&amp;":"&amp;完全版!K13&amp;","&amp;完全版!$L$2&amp;":"&amp;完全版!L13</f>
        <v>岗位名称:消防监控岗（绿区）,总人数:9,工作职责:1.熟练熟悉和掌握控制室设备的功能及操作规程，按照规定测试自动消防设施的功能，保障消防控制室设备的正常运行。（主控设备、监控系统、电梯控制系统、煤气报警系统、防盗报警系统、消防广播系统、巡更系统）。
2.掌握消防器材的使用方法，熟悉酒店结构，熟练掌握（消防控制室火灾事故紧急处理程序）火灾情况下能够按照程序开展灭火救援工作。
3.对于监视监控画面出现可疑点时，及时联系相关部门处理；
4.保障酒店的安全运营。年龄要求:40岁以下;学历及专业要求:高中及以上技能要求:持有消防监控上岗证。其他要求: 1.有工程弱电维修、保养工作经验者优先；2.党员优先。薪酬标准:基本工资6080元/月,其他补贴:100元/天，合计补贴2600元/月</v>
      </c>
    </row>
    <row r="15" spans="1:2">
      <c r="A15">
        <v>14</v>
      </c>
      <c r="B15" t="str">
        <f>完全版!$B$2&amp;":"&amp;完全版!B14&amp;","&amp;完全版!$C$2&amp;":"&amp;完全版!C14&amp;","&amp;完全版!$F$2&amp;":"&amp;完全版!F14&amp;完全版!$G$2&amp;":"&amp;完全版!G14&amp;";"&amp;完全版!$H$2&amp;":"&amp;完全版!H14&amp;完全版!$I$2&amp;":"&amp;完全版!I14&amp;完全版!$J$2&amp;":"&amp;完全版!J14&amp;完全版!$K$2&amp;":"&amp;完全版!K14&amp;","&amp;完全版!$L$2&amp;":"&amp;完全版!L14</f>
        <v>岗位名称:园林绿化岗（黄区）,总人数:30,工作职责:1.做好客人入住园区的清洁工作；
2.做好园区的绿化工作；
3.做好办公楼的清洁工作。年龄要求:男45岁以下，女40岁以下;学历及专业要求:初中及以上技能要求:其他要求:薪酬标准:基本工资4670元/月,其他补贴:100元/天，合计补贴2600元/月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完全版</vt:lpstr>
      <vt:lpstr>岗位薪酬匹配</vt:lpstr>
      <vt:lpstr>JD发布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黄祖建</cp:lastModifiedBy>
  <dcterms:created xsi:type="dcterms:W3CDTF">2021-09-27T01:17:00Z</dcterms:created>
  <dcterms:modified xsi:type="dcterms:W3CDTF">2021-10-18T01:36:26Z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D29BF8AAC67944DD89629BC423C534E0</vt:lpwstr>
  </property>
  <property fmtid="{D5CDD505-2E9C-101B-9397-08002B2CF9AE}" pid="3" name="KSOProductBuildVer">
    <vt:lpwstr>2052-11.8.6.8810</vt:lpwstr>
  </property>
</Properties>
</file>